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7 bilans 2013,4,5,6,7,8,9\sp 7 bilans 2019\majątek 2019\majątek oraz zał 12-16 2019\"/>
    </mc:Choice>
  </mc:AlternateContent>
  <bookViews>
    <workbookView xWindow="0" yWindow="0" windowWidth="19320" windowHeight="10500"/>
  </bookViews>
  <sheets>
    <sheet name="tabela 1.1.1 i 1.1.2" sheetId="1" r:id="rId1"/>
    <sheet name="zał.13" sheetId="2" r:id="rId2"/>
    <sheet name="zał.14" sheetId="3" r:id="rId3"/>
    <sheet name="zał.15" sheetId="4" r:id="rId4"/>
    <sheet name="zał.16" sheetId="5" r:id="rId5"/>
  </sheets>
  <definedNames>
    <definedName name="AS2DocOpenMode" hidden="1">"AS2DocumentEdit"</definedName>
    <definedName name="_xlnm.Print_Area" localSheetId="2">zał.14!$A$1:$F$28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5" l="1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J9" i="5"/>
  <c r="I9" i="5"/>
  <c r="H9" i="5"/>
  <c r="G9" i="5"/>
  <c r="F9" i="5"/>
  <c r="E9" i="5"/>
  <c r="D9" i="5"/>
  <c r="C9" i="5"/>
  <c r="L9" i="5" l="1"/>
  <c r="M9" i="5"/>
  <c r="N9" i="5"/>
  <c r="K9" i="5"/>
  <c r="D30" i="4"/>
  <c r="C30" i="4"/>
  <c r="F21" i="3" l="1"/>
  <c r="F20" i="3"/>
  <c r="F19" i="3"/>
  <c r="F18" i="3"/>
  <c r="F17" i="3"/>
  <c r="F16" i="3"/>
  <c r="F15" i="3"/>
  <c r="F14" i="3"/>
  <c r="F13" i="3"/>
  <c r="F12" i="3"/>
  <c r="F11" i="3"/>
  <c r="F10" i="3"/>
  <c r="E9" i="3"/>
  <c r="E23" i="3" s="1"/>
  <c r="D9" i="3"/>
  <c r="D23" i="3" s="1"/>
  <c r="E8" i="3"/>
  <c r="D8" i="3"/>
  <c r="D22" i="3" s="1"/>
  <c r="F8" i="3" l="1"/>
  <c r="F23" i="3"/>
  <c r="F9" i="3"/>
  <c r="E22" i="3"/>
  <c r="F22" i="3" s="1"/>
  <c r="E31" i="2" l="1"/>
  <c r="D31" i="2"/>
  <c r="E30" i="2"/>
  <c r="D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31" i="2" s="1"/>
  <c r="F10" i="2"/>
  <c r="F30" i="2" s="1"/>
  <c r="L34" i="1" l="1"/>
  <c r="D34" i="1"/>
  <c r="D41" i="1" s="1"/>
  <c r="M40" i="1" l="1"/>
  <c r="M39" i="1"/>
  <c r="M38" i="1"/>
  <c r="M37" i="1"/>
  <c r="M36" i="1"/>
  <c r="M35" i="1"/>
  <c r="L41" i="1"/>
  <c r="K34" i="1"/>
  <c r="K41" i="1" s="1"/>
  <c r="J34" i="1"/>
  <c r="J41" i="1" s="1"/>
  <c r="I34" i="1"/>
  <c r="I41" i="1" s="1"/>
  <c r="H34" i="1"/>
  <c r="H41" i="1" s="1"/>
  <c r="G34" i="1"/>
  <c r="G41" i="1" s="1"/>
  <c r="F34" i="1"/>
  <c r="F41" i="1" s="1"/>
  <c r="E34" i="1"/>
  <c r="E41" i="1" s="1"/>
  <c r="M17" i="1"/>
  <c r="M16" i="1"/>
  <c r="N16" i="1" s="1"/>
  <c r="M15" i="1"/>
  <c r="N15" i="1" s="1"/>
  <c r="M14" i="1"/>
  <c r="M13" i="1"/>
  <c r="M12" i="1"/>
  <c r="M11" i="1"/>
  <c r="M10" i="1"/>
  <c r="N10" i="1" s="1"/>
  <c r="M9" i="1"/>
  <c r="N9" i="1" s="1"/>
  <c r="L8" i="1"/>
  <c r="L18" i="1" s="1"/>
  <c r="K8" i="1"/>
  <c r="J8" i="1"/>
  <c r="J18" i="1" s="1"/>
  <c r="I8" i="1"/>
  <c r="I18" i="1" s="1"/>
  <c r="H8" i="1"/>
  <c r="H18" i="1" s="1"/>
  <c r="G8" i="1"/>
  <c r="G18" i="1" s="1"/>
  <c r="F8" i="1"/>
  <c r="F18" i="1" s="1"/>
  <c r="E8" i="1"/>
  <c r="D8" i="1"/>
  <c r="D18" i="1" s="1"/>
  <c r="N17" i="1" l="1"/>
  <c r="N14" i="1"/>
  <c r="N12" i="1"/>
  <c r="N13" i="1"/>
  <c r="N11" i="1"/>
  <c r="K18" i="1"/>
  <c r="M8" i="1"/>
  <c r="M34" i="1"/>
  <c r="E18" i="1"/>
  <c r="N8" i="1" l="1"/>
  <c r="N18" i="1" s="1"/>
  <c r="M18" i="1"/>
  <c r="M41" i="1"/>
</calcChain>
</file>

<file path=xl/comments1.xml><?xml version="1.0" encoding="utf-8"?>
<comments xmlns="http://schemas.openxmlformats.org/spreadsheetml/2006/main">
  <authors>
    <author>WINDT_09</author>
  </authors>
  <commentList>
    <comment ref="G19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wpisać o ile takie przemieszczenie majątku w placówce wystąpiło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wpisać o ile takie przemieszczenie majątku w placówce wystąpiło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wpisać o ile takie przemieszczenie majątku w placówce wystąpiło</t>
        </r>
      </text>
    </comment>
    <comment ref="K42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wpisać o ile takie przemieszczenie majątku w placówce wystąpiło</t>
        </r>
      </text>
    </comment>
  </commentList>
</comments>
</file>

<file path=xl/sharedStrings.xml><?xml version="1.0" encoding="utf-8"?>
<sst xmlns="http://schemas.openxmlformats.org/spreadsheetml/2006/main" count="261" uniqueCount="156">
  <si>
    <t>Tabela 1.1.1 Zmiany stanu wartości początkowej  rzeczowych aktywów trwałych i wartości niematerialnych i prawnych</t>
  </si>
  <si>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</si>
  <si>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</si>
  <si>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</si>
  <si>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</si>
  <si>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</si>
  <si>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</si>
  <si>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</si>
  <si>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</si>
  <si>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 *</t>
  </si>
  <si>
    <t>inne</t>
  </si>
  <si>
    <t>rozchód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</si>
  <si>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</si>
  <si>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</si>
  <si>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</si>
  <si>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</si>
  <si>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</si>
  <si>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</si>
  <si>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</si>
  <si>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
i wodnej</t>
  </si>
  <si>
    <t>1.3.</t>
  </si>
  <si>
    <t>Urządzenia techniczne i maszyny</t>
  </si>
  <si>
    <t>1.4.</t>
  </si>
  <si>
    <t>Środki transportu</t>
  </si>
  <si>
    <t>1.5.</t>
  </si>
  <si>
    <t>Inne środki trwałe</t>
  </si>
  <si>
    <t>2.</t>
  </si>
  <si>
    <t>Środki trwałe w budowie (inwestycje)</t>
  </si>
  <si>
    <t>3.</t>
  </si>
  <si>
    <t>Zaliczki na środki trwałe w budowie (inwestycje)</t>
  </si>
  <si>
    <t>4.</t>
  </si>
  <si>
    <t>Wartości niematerialne i prawne</t>
  </si>
  <si>
    <t>SUMA (1+2+3+4)</t>
  </si>
  <si>
    <t>w tym środki trwałe i środki trwałe w budowie oraz wartości niematerialne i prawne nieodpłatnie  otrzymane/przekazane (dotyczy poz. 1.6 i 2.6 w zzwf)</t>
  </si>
  <si>
    <t>X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</si>
  <si>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</si>
  <si>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</si>
  <si>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</si>
  <si>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Tabela 1.1.2 Zmiany stanu umorzenia/amortyzacji środków trwałych i wartości niematerialnych i prawnych</t>
  </si>
  <si>
    <t>Specyfikacja umorzenia</t>
  </si>
  <si>
    <t>umorzenie za okres (amortyzacja roczna)</t>
  </si>
  <si>
    <t>Umorzenie środków trwałych</t>
  </si>
  <si>
    <t>Umorzenie gruntów</t>
  </si>
  <si>
    <t>Umorzenie budynków, lokali i obiektów inżynierii lądowej i wodnej</t>
  </si>
  <si>
    <t>Umorzenie urządzeń technicznych 
i maszyn</t>
  </si>
  <si>
    <t>Umorzenie środków transportu</t>
  </si>
  <si>
    <t>Umorzenie innych środków trwałych</t>
  </si>
  <si>
    <t>Umorzenie wartości niematerialnych 
i prawnych</t>
  </si>
  <si>
    <t>SUMA (1+2)</t>
  </si>
  <si>
    <t>w tym wartość umorzenia od środków trwałych i wnip  nieodpłatnie  przekazanych (dotyczy poz. 1.6 i 2.6 w zzwf)</t>
  </si>
  <si>
    <t>Warość netto</t>
  </si>
  <si>
    <t xml:space="preserve">Nazwa jednostki/komórki organizacyjnej </t>
  </si>
  <si>
    <t>Załącznik Nr 13</t>
  </si>
  <si>
    <t>do Zasad</t>
  </si>
  <si>
    <t>Wartość majątku oddanego w użyczenie, użytkowanie</t>
  </si>
  <si>
    <t>Nazwa podmiotu biorącego w użyczenie, użytkowanie</t>
  </si>
  <si>
    <t>Rodzaj wartości</t>
  </si>
  <si>
    <t>Stan na 
01.01.2019 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</si>
  <si>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</si>
  <si>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</si>
  <si>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</si>
  <si>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</si>
  <si>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</si>
  <si>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</si>
  <si>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…………………………………………………….</t>
  </si>
  <si>
    <t>podpis i pieczęć</t>
  </si>
  <si>
    <t>Data</t>
  </si>
  <si>
    <t>osoby sporządzajacej</t>
  </si>
  <si>
    <t>Kierownika jednostki/komórki organizacyjnej</t>
  </si>
  <si>
    <t xml:space="preserve">Załącznik Nr 14   </t>
  </si>
  <si>
    <t>Majątek oddany w dzierżawę i najem</t>
  </si>
  <si>
    <t>Wyszczególnienie</t>
  </si>
  <si>
    <t>Rodzaj
wartości</t>
  </si>
  <si>
    <t>stan na dzień 01.01.2019 r.</t>
  </si>
  <si>
    <t>stan na dzień 31.12.2019 r.</t>
  </si>
  <si>
    <t>I. Rzeczowe aktywa trwałe</t>
  </si>
  <si>
    <t>grunty</t>
  </si>
  <si>
    <t xml:space="preserve">budynki, lokale, obiekty inżynierii lądowej i wodnej </t>
  </si>
  <si>
    <t>urządzenia techniczne i maszyny</t>
  </si>
  <si>
    <t>środki transportu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</si>
  <si>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</si>
  <si>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</si>
  <si>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</si>
  <si>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</si>
  <si>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</si>
  <si>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</si>
  <si>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</si>
  <si>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</si>
  <si>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 xml:space="preserve">Załącznik Nr 15 </t>
  </si>
  <si>
    <t xml:space="preserve"> do Zasad</t>
  </si>
  <si>
    <t>Dochody oraz należności z tytułu wykonywania prawa własności i posiadania 
oraz innych praw majątkowych</t>
  </si>
  <si>
    <t>L.p.</t>
  </si>
  <si>
    <t>Treść</t>
  </si>
  <si>
    <t xml:space="preserve">Dochody uzyskane 
w okresie  01.01.2019 r. - 31.12.2019 r.   *           </t>
  </si>
  <si>
    <t>Należności  
wg stanu na dzień 31.12.2019 r.   *</t>
  </si>
  <si>
    <t xml:space="preserve">sprzedaż nieruchomości </t>
  </si>
  <si>
    <t>sprzedaż lokali w domach mieszkalnych oraz gruntów 
z nimi związanych</t>
  </si>
  <si>
    <t>sprzedaż garaży</t>
  </si>
  <si>
    <t>sprzedaż lokali użytkowych 
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</si>
  <si>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</si>
  <si>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</si>
  <si>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</si>
  <si>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</si>
  <si>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</si>
  <si>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</t>
  </si>
  <si>
    <t>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</si>
  <si>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</si>
  <si>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</si>
  <si>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</si>
  <si>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</si>
  <si>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</si>
  <si>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
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</si>
  <si>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</si>
  <si>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</si>
  <si>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</si>
  <si>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</si>
  <si>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</si>
  <si>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  <charset val="238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</si>
  <si>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</si>
  <si>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</si>
  <si>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</si>
  <si>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
Kierownika jednostki/komórki organizacyjnej</t>
  </si>
  <si>
    <t>Nazwa jednostki/komórki organizacyjnej</t>
  </si>
  <si>
    <t xml:space="preserve">Załącznik Nr 16   </t>
  </si>
  <si>
    <t>Grunty komunalne nieujęte w ewidencji księgowej</t>
  </si>
  <si>
    <t>Poniższa tabela przedstawia formy użytkowania gruntów komunalnych z uwzględnieniem ich powierzchni i wartości szacunkowej:</t>
  </si>
  <si>
    <t xml:space="preserve">Nazwa </t>
  </si>
  <si>
    <t>Stan gruntów na 01.01.2019 r.</t>
  </si>
  <si>
    <t xml:space="preserve">                            Stan gruntów na 31.12.2019 r.</t>
  </si>
  <si>
    <r>
      <t>"+" - zw.
 "-" - zmn.  
pow. w m</t>
    </r>
    <r>
      <rPr>
        <b/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(7-3)</t>
    </r>
  </si>
  <si>
    <r>
      <t>"+" - zw.             "-" - zmn.            wartość w zł.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(8-4)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</si>
  <si>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(9-5)</t>
    </r>
  </si>
  <si>
    <r>
      <t>"+" - zw.             "-" - zmn.            wartość w zł.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(10-6)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</si>
  <si>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9"/>
        <rFont val="Times New Roman"/>
        <family val="1"/>
        <charset val="238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  <charset val="238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</si>
  <si>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</si>
  <si>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  <charset val="238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38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</si>
  <si>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</si>
  <si>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</si>
  <si>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</si>
  <si>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</si>
  <si>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</si>
  <si>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</si>
  <si>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</si>
  <si>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5.</t>
  </si>
  <si>
    <t>Administrowanie</t>
  </si>
  <si>
    <t>6.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</si>
  <si>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</si>
  <si>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</si>
  <si>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</si>
  <si>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</si>
  <si>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</si>
  <si>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</si>
  <si>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nazwa jednostki</t>
  </si>
  <si>
    <t>nazwa jednostki / komórki organizacyjnej</t>
  </si>
  <si>
    <t>Stan na 
31.12.2019 r.</t>
  </si>
  <si>
    <t>Szkoła Podstawowa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</si>
</sst>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Times New Roman"/>
      <family val="1"/>
      <charset val="238"/>
    </font>
    <font>
      <sz val="7"/>
      <name val="Times"/>
      <family val="1"/>
    </font>
    <font>
      <sz val="10"/>
      <name val="Times New Roman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5" fillId="0" borderId="0"/>
    <xf numFmtId="44" fontId="7" fillId="0" borderId="0" applyFill="0" applyBorder="0" applyAlignment="0" applyProtection="0"/>
    <xf numFmtId="0" fontId="15" fillId="0" borderId="0"/>
  </cellStyleXfs>
  <cellXfs count="300">
    <xf numFmtId="0" fontId="0" fillId="0" borderId="0" xfId="0"/>
    <xf numFmtId="4" fontId="0" fillId="0" borderId="0" xfId="0" applyNumberFormat="1"/>
    <xf numFmtId="4" fontId="0" fillId="2" borderId="28" xfId="0" applyNumberFormat="1" applyFill="1" applyBorder="1" applyAlignment="1"/>
    <xf numFmtId="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4" fillId="0" borderId="0" xfId="0" applyNumberFormat="1" applyFont="1"/>
    <xf numFmtId="4" fontId="4" fillId="2" borderId="0" xfId="0" applyNumberFormat="1" applyFont="1" applyFill="1" applyAlignment="1"/>
    <xf numFmtId="4" fontId="5" fillId="3" borderId="42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30" xfId="0" applyNumberFormat="1" applyFont="1" applyFill="1" applyBorder="1" applyAlignment="1">
      <alignment horizontal="center" vertical="center"/>
    </xf>
    <xf numFmtId="0" fontId="7" fillId="0" borderId="0" xfId="1" applyProtection="1"/>
    <xf numFmtId="0" fontId="10" fillId="0" borderId="0" xfId="1" applyFont="1" applyAlignment="1" applyProtection="1">
      <alignment horizontal="left"/>
    </xf>
    <xf numFmtId="0" fontId="7" fillId="0" borderId="0" xfId="1" applyAlignment="1" applyProtection="1">
      <alignment horizontal="center"/>
    </xf>
    <xf numFmtId="0" fontId="9" fillId="0" borderId="0" xfId="1" applyFont="1" applyAlignment="1" applyProtection="1">
      <alignment horizontal="left"/>
    </xf>
    <xf numFmtId="0" fontId="9" fillId="0" borderId="0" xfId="1" applyFont="1" applyAlignment="1" applyProtection="1">
      <alignment horizontal="centerContinuous" vertical="center"/>
    </xf>
    <xf numFmtId="0" fontId="12" fillId="0" borderId="43" xfId="1" applyFont="1" applyBorder="1" applyAlignment="1" applyProtection="1">
      <alignment vertical="center"/>
    </xf>
    <xf numFmtId="0" fontId="12" fillId="0" borderId="43" xfId="1" applyFont="1" applyBorder="1" applyAlignment="1" applyProtection="1">
      <alignment horizontal="right" vertical="center"/>
    </xf>
    <xf numFmtId="0" fontId="13" fillId="5" borderId="44" xfId="1" applyFont="1" applyFill="1" applyBorder="1" applyAlignment="1" applyProtection="1">
      <alignment horizontal="center" vertical="center" wrapText="1"/>
    </xf>
    <xf numFmtId="0" fontId="13" fillId="5" borderId="26" xfId="1" applyFont="1" applyFill="1" applyBorder="1" applyAlignment="1" applyProtection="1">
      <alignment horizontal="center" vertical="center" wrapText="1"/>
    </xf>
    <xf numFmtId="0" fontId="13" fillId="5" borderId="45" xfId="1" applyFont="1" applyFill="1" applyBorder="1" applyAlignment="1" applyProtection="1">
      <alignment horizontal="center" vertical="center" wrapText="1"/>
    </xf>
    <xf numFmtId="0" fontId="14" fillId="0" borderId="0" xfId="1" applyFont="1" applyProtection="1"/>
    <xf numFmtId="0" fontId="7" fillId="0" borderId="0" xfId="1" applyFont="1" applyAlignment="1" applyProtection="1"/>
    <xf numFmtId="0" fontId="7" fillId="0" borderId="0" xfId="1" applyFont="1" applyAlignment="1" applyProtection="1">
      <alignment horizontal="center"/>
    </xf>
    <xf numFmtId="0" fontId="11" fillId="0" borderId="0" xfId="1" applyFont="1" applyProtection="1"/>
    <xf numFmtId="0" fontId="11" fillId="0" borderId="0" xfId="1" applyFont="1" applyAlignment="1" applyProtection="1">
      <alignment horizontal="center"/>
    </xf>
    <xf numFmtId="0" fontId="7" fillId="0" borderId="0" xfId="2" applyProtection="1"/>
    <xf numFmtId="0" fontId="10" fillId="0" borderId="0" xfId="2" applyFont="1" applyAlignment="1" applyProtection="1">
      <alignment horizontal="left"/>
    </xf>
    <xf numFmtId="0" fontId="7" fillId="0" borderId="0" xfId="2" applyAlignment="1" applyProtection="1"/>
    <xf numFmtId="0" fontId="16" fillId="0" borderId="0" xfId="2" applyFont="1" applyProtection="1"/>
    <xf numFmtId="0" fontId="9" fillId="0" borderId="0" xfId="2" applyFont="1" applyAlignment="1" applyProtection="1">
      <alignment horizontal="centerContinuous" vertical="center"/>
    </xf>
    <xf numFmtId="0" fontId="17" fillId="5" borderId="47" xfId="2" applyFont="1" applyFill="1" applyBorder="1" applyAlignment="1" applyProtection="1">
      <alignment horizontal="centerContinuous" vertical="center" wrapText="1"/>
    </xf>
    <xf numFmtId="0" fontId="17" fillId="5" borderId="2" xfId="2" applyFont="1" applyFill="1" applyBorder="1" applyAlignment="1" applyProtection="1">
      <alignment horizontal="center" vertical="center" wrapText="1"/>
    </xf>
    <xf numFmtId="0" fontId="13" fillId="5" borderId="3" xfId="1" applyFont="1" applyFill="1" applyBorder="1" applyAlignment="1" applyProtection="1">
      <alignment horizontal="center" vertical="center" wrapText="1"/>
    </xf>
    <xf numFmtId="0" fontId="19" fillId="0" borderId="0" xfId="2" applyFont="1" applyFill="1" applyProtection="1"/>
    <xf numFmtId="0" fontId="7" fillId="0" borderId="0" xfId="2" applyAlignment="1" applyProtection="1">
      <alignment horizontal="left"/>
    </xf>
    <xf numFmtId="0" fontId="20" fillId="0" borderId="0" xfId="2" applyFont="1" applyProtection="1"/>
    <xf numFmtId="0" fontId="20" fillId="0" borderId="0" xfId="2" applyFont="1" applyAlignment="1" applyProtection="1">
      <alignment horizontal="centerContinuous"/>
    </xf>
    <xf numFmtId="0" fontId="16" fillId="0" borderId="0" xfId="2" applyFont="1" applyAlignment="1" applyProtection="1">
      <alignment horizontal="center" wrapText="1"/>
    </xf>
    <xf numFmtId="0" fontId="16" fillId="0" borderId="0" xfId="2" applyFont="1" applyAlignment="1" applyProtection="1">
      <alignment horizontal="left" wrapText="1"/>
    </xf>
    <xf numFmtId="0" fontId="20" fillId="0" borderId="0" xfId="2" applyFont="1" applyAlignment="1" applyProtection="1"/>
    <xf numFmtId="0" fontId="16" fillId="0" borderId="0" xfId="2" applyFont="1" applyAlignment="1" applyProtection="1">
      <alignment horizontal="centerContinuous" wrapText="1"/>
    </xf>
    <xf numFmtId="0" fontId="16" fillId="0" borderId="0" xfId="2" applyFont="1" applyAlignment="1" applyProtection="1">
      <alignment horizontal="center" vertical="center" wrapText="1"/>
    </xf>
    <xf numFmtId="0" fontId="20" fillId="0" borderId="0" xfId="2" applyFont="1" applyAlignment="1" applyProtection="1">
      <alignment horizontal="left"/>
    </xf>
    <xf numFmtId="0" fontId="10" fillId="0" borderId="0" xfId="1" applyFont="1" applyAlignment="1" applyProtection="1">
      <alignment horizontal="right"/>
    </xf>
    <xf numFmtId="0" fontId="20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Continuous" vertical="center" wrapText="1"/>
    </xf>
    <xf numFmtId="0" fontId="20" fillId="0" borderId="0" xfId="1" applyFont="1" applyProtection="1"/>
    <xf numFmtId="0" fontId="22" fillId="0" borderId="0" xfId="1" applyFont="1" applyAlignment="1" applyProtection="1">
      <alignment horizontal="right"/>
    </xf>
    <xf numFmtId="0" fontId="13" fillId="5" borderId="29" xfId="1" applyFont="1" applyFill="1" applyBorder="1" applyAlignment="1" applyProtection="1">
      <alignment vertical="center" wrapText="1"/>
    </xf>
    <xf numFmtId="0" fontId="13" fillId="5" borderId="19" xfId="1" applyFont="1" applyFill="1" applyBorder="1" applyAlignment="1" applyProtection="1">
      <alignment horizontal="center" vertical="center" wrapText="1"/>
    </xf>
    <xf numFmtId="0" fontId="13" fillId="5" borderId="20" xfId="1" applyFont="1" applyFill="1" applyBorder="1" applyAlignment="1" applyProtection="1">
      <alignment horizontal="center" vertical="center" wrapText="1"/>
    </xf>
    <xf numFmtId="0" fontId="19" fillId="0" borderId="0" xfId="1" applyFont="1" applyProtection="1"/>
    <xf numFmtId="0" fontId="7" fillId="0" borderId="0" xfId="1" applyFill="1" applyProtection="1"/>
    <xf numFmtId="0" fontId="7" fillId="0" borderId="0" xfId="1" applyAlignment="1" applyProtection="1">
      <alignment wrapText="1"/>
    </xf>
    <xf numFmtId="0" fontId="13" fillId="0" borderId="0" xfId="1" applyFont="1" applyFill="1" applyAlignment="1" applyProtection="1"/>
    <xf numFmtId="0" fontId="10" fillId="0" borderId="0" xfId="1" applyFont="1" applyAlignment="1" applyProtection="1">
      <alignment wrapText="1"/>
    </xf>
    <xf numFmtId="0" fontId="10" fillId="0" borderId="0" xfId="1" applyFont="1" applyAlignment="1" applyProtection="1"/>
    <xf numFmtId="0" fontId="10" fillId="0" borderId="0" xfId="1" applyFont="1" applyProtection="1"/>
    <xf numFmtId="0" fontId="20" fillId="0" borderId="0" xfId="1" applyFont="1" applyAlignment="1" applyProtection="1">
      <alignment horizontal="center" vertical="center"/>
    </xf>
    <xf numFmtId="0" fontId="7" fillId="0" borderId="0" xfId="1"/>
    <xf numFmtId="0" fontId="10" fillId="0" borderId="0" xfId="1" applyFont="1"/>
    <xf numFmtId="0" fontId="26" fillId="0" borderId="0" xfId="1" applyFont="1"/>
    <xf numFmtId="0" fontId="13" fillId="5" borderId="25" xfId="1" applyFont="1" applyFill="1" applyBorder="1" applyAlignment="1">
      <alignment vertical="center"/>
    </xf>
    <xf numFmtId="0" fontId="13" fillId="5" borderId="36" xfId="1" applyFont="1" applyFill="1" applyBorder="1" applyAlignment="1">
      <alignment horizontal="centerContinuous" vertical="center"/>
    </xf>
    <xf numFmtId="0" fontId="13" fillId="5" borderId="60" xfId="1" applyFont="1" applyFill="1" applyBorder="1" applyAlignment="1">
      <alignment horizontal="centerContinuous" vertical="center"/>
    </xf>
    <xf numFmtId="0" fontId="13" fillId="5" borderId="47" xfId="1" applyFont="1" applyFill="1" applyBorder="1" applyAlignment="1">
      <alignment horizontal="centerContinuous" vertical="center"/>
    </xf>
    <xf numFmtId="0" fontId="13" fillId="5" borderId="36" xfId="1" applyFont="1" applyFill="1" applyBorder="1" applyAlignment="1">
      <alignment vertical="center"/>
    </xf>
    <xf numFmtId="0" fontId="13" fillId="5" borderId="60" xfId="1" applyFont="1" applyFill="1" applyBorder="1" applyAlignment="1">
      <alignment vertical="center"/>
    </xf>
    <xf numFmtId="0" fontId="13" fillId="5" borderId="47" xfId="1" applyFont="1" applyFill="1" applyBorder="1" applyAlignment="1">
      <alignment vertical="center"/>
    </xf>
    <xf numFmtId="0" fontId="13" fillId="5" borderId="27" xfId="1" applyFont="1" applyFill="1" applyBorder="1" applyAlignment="1">
      <alignment vertical="center"/>
    </xf>
    <xf numFmtId="0" fontId="21" fillId="5" borderId="35" xfId="1" applyFont="1" applyFill="1" applyBorder="1" applyAlignment="1">
      <alignment horizontal="center" vertical="center" wrapText="1"/>
    </xf>
    <xf numFmtId="0" fontId="13" fillId="5" borderId="23" xfId="1" applyFont="1" applyFill="1" applyBorder="1" applyAlignment="1">
      <alignment horizontal="center" vertical="center" wrapText="1"/>
    </xf>
    <xf numFmtId="0" fontId="13" fillId="5" borderId="35" xfId="1" applyFont="1" applyFill="1" applyBorder="1" applyAlignment="1">
      <alignment horizontal="center" vertical="center" wrapText="1"/>
    </xf>
    <xf numFmtId="0" fontId="29" fillId="0" borderId="0" xfId="1" applyFont="1"/>
    <xf numFmtId="4" fontId="30" fillId="6" borderId="32" xfId="1" applyNumberFormat="1" applyFont="1" applyFill="1" applyBorder="1" applyAlignment="1">
      <alignment wrapText="1"/>
    </xf>
    <xf numFmtId="4" fontId="30" fillId="6" borderId="12" xfId="1" applyNumberFormat="1" applyFont="1" applyFill="1" applyBorder="1" applyAlignment="1">
      <alignment wrapText="1"/>
    </xf>
    <xf numFmtId="4" fontId="30" fillId="6" borderId="11" xfId="1" applyNumberFormat="1" applyFont="1" applyFill="1" applyBorder="1" applyAlignment="1">
      <alignment vertical="center" wrapText="1"/>
    </xf>
    <xf numFmtId="4" fontId="31" fillId="6" borderId="11" xfId="1" applyNumberFormat="1" applyFont="1" applyFill="1" applyBorder="1" applyAlignment="1">
      <alignment vertical="center"/>
    </xf>
    <xf numFmtId="4" fontId="31" fillId="6" borderId="32" xfId="1" applyNumberFormat="1" applyFont="1" applyFill="1" applyBorder="1" applyAlignment="1">
      <alignment vertical="center"/>
    </xf>
    <xf numFmtId="4" fontId="30" fillId="6" borderId="5" xfId="1" applyNumberFormat="1" applyFont="1" applyFill="1" applyBorder="1" applyAlignment="1">
      <alignment vertical="center" wrapText="1"/>
    </xf>
    <xf numFmtId="4" fontId="31" fillId="6" borderId="5" xfId="1" applyNumberFormat="1" applyFont="1" applyFill="1" applyBorder="1" applyAlignment="1">
      <alignment vertical="center"/>
    </xf>
    <xf numFmtId="4" fontId="31" fillId="6" borderId="37" xfId="1" applyNumberFormat="1" applyFont="1" applyFill="1" applyBorder="1" applyAlignment="1">
      <alignment vertical="center"/>
    </xf>
    <xf numFmtId="4" fontId="30" fillId="6" borderId="37" xfId="1" applyNumberFormat="1" applyFont="1" applyFill="1" applyBorder="1" applyAlignment="1">
      <alignment wrapText="1"/>
    </xf>
    <xf numFmtId="4" fontId="30" fillId="6" borderId="6" xfId="1" applyNumberFormat="1" applyFont="1" applyFill="1" applyBorder="1" applyAlignment="1">
      <alignment wrapText="1"/>
    </xf>
    <xf numFmtId="0" fontId="26" fillId="0" borderId="0" xfId="1" applyFont="1" applyBorder="1"/>
    <xf numFmtId="0" fontId="32" fillId="0" borderId="0" xfId="1" applyFont="1" applyBorder="1" applyAlignment="1">
      <alignment wrapText="1"/>
    </xf>
    <xf numFmtId="0" fontId="30" fillId="0" borderId="0" xfId="1" applyFont="1" applyBorder="1" applyAlignment="1">
      <alignment wrapText="1"/>
    </xf>
    <xf numFmtId="0" fontId="31" fillId="0" borderId="0" xfId="1" applyFont="1" applyBorder="1"/>
    <xf numFmtId="0" fontId="33" fillId="0" borderId="0" xfId="1" applyFont="1" applyBorder="1" applyAlignment="1"/>
    <xf numFmtId="0" fontId="13" fillId="0" borderId="0" xfId="1" applyFont="1" applyBorder="1" applyAlignment="1"/>
    <xf numFmtId="0" fontId="11" fillId="0" borderId="0" xfId="1" applyFont="1" applyAlignment="1">
      <alignment wrapText="1"/>
    </xf>
    <xf numFmtId="0" fontId="7" fillId="0" borderId="0" xfId="1" applyAlignment="1">
      <alignment wrapText="1"/>
    </xf>
    <xf numFmtId="0" fontId="7" fillId="0" borderId="0" xfId="1" applyFont="1"/>
    <xf numFmtId="0" fontId="31" fillId="0" borderId="0" xfId="1" applyFont="1" applyAlignment="1">
      <alignment horizontal="center"/>
    </xf>
    <xf numFmtId="0" fontId="31" fillId="0" borderId="0" xfId="1" applyFont="1" applyAlignment="1">
      <alignment horizontal="centerContinuous"/>
    </xf>
    <xf numFmtId="4" fontId="3" fillId="7" borderId="7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justify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4" fontId="3" fillId="7" borderId="11" xfId="0" applyNumberFormat="1" applyFont="1" applyFill="1" applyBorder="1" applyAlignment="1">
      <alignment horizontal="justify" vertical="center" wrapText="1"/>
    </xf>
    <xf numFmtId="4" fontId="3" fillId="7" borderId="11" xfId="0" applyNumberFormat="1" applyFont="1" applyFill="1" applyBorder="1" applyAlignment="1">
      <alignment horizontal="left" vertical="center" wrapText="1"/>
    </xf>
    <xf numFmtId="4" fontId="3" fillId="7" borderId="13" xfId="0" applyNumberFormat="1" applyFont="1" applyFill="1" applyBorder="1" applyAlignment="1">
      <alignment horizontal="center" vertical="center" wrapText="1"/>
    </xf>
    <xf numFmtId="4" fontId="3" fillId="7" borderId="14" xfId="0" applyNumberFormat="1" applyFont="1" applyFill="1" applyBorder="1" applyAlignment="1">
      <alignment horizontal="justify" vertical="center" wrapText="1"/>
    </xf>
    <xf numFmtId="4" fontId="3" fillId="7" borderId="15" xfId="0" applyNumberFormat="1" applyFont="1" applyFill="1" applyBorder="1" applyAlignment="1">
      <alignment horizontal="center" vertical="center" wrapText="1"/>
    </xf>
    <xf numFmtId="4" fontId="3" fillId="7" borderId="16" xfId="0" applyNumberFormat="1" applyFont="1" applyFill="1" applyBorder="1" applyAlignment="1">
      <alignment horizontal="justify" vertical="center" wrapText="1"/>
    </xf>
    <xf numFmtId="4" fontId="3" fillId="7" borderId="5" xfId="0" applyNumberFormat="1" applyFont="1" applyFill="1" applyBorder="1" applyAlignment="1">
      <alignment horizontal="center" vertical="center" wrapText="1"/>
    </xf>
    <xf numFmtId="4" fontId="3" fillId="7" borderId="22" xfId="0" applyNumberFormat="1" applyFont="1" applyFill="1" applyBorder="1" applyAlignment="1">
      <alignment horizontal="center" vertical="center" wrapText="1"/>
    </xf>
    <xf numFmtId="4" fontId="3" fillId="7" borderId="23" xfId="0" applyNumberFormat="1" applyFont="1" applyFill="1" applyBorder="1" applyAlignment="1">
      <alignment horizontal="center" vertical="center" wrapText="1"/>
    </xf>
    <xf numFmtId="4" fontId="3" fillId="7" borderId="35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" fontId="3" fillId="7" borderId="32" xfId="0" applyNumberFormat="1" applyFont="1" applyFill="1" applyBorder="1" applyAlignment="1">
      <alignment horizontal="center" vertical="center" wrapText="1"/>
    </xf>
    <xf numFmtId="4" fontId="3" fillId="7" borderId="31" xfId="0" applyNumberFormat="1" applyFont="1" applyFill="1" applyBorder="1" applyAlignment="1">
      <alignment horizontal="center" vertical="center" wrapText="1"/>
    </xf>
    <xf numFmtId="4" fontId="3" fillId="7" borderId="33" xfId="0" applyNumberFormat="1" applyFont="1" applyFill="1" applyBorder="1" applyAlignment="1">
      <alignment horizontal="center" vertical="center" wrapText="1"/>
    </xf>
    <xf numFmtId="4" fontId="3" fillId="7" borderId="34" xfId="0" applyNumberFormat="1" applyFont="1" applyFill="1" applyBorder="1" applyAlignment="1">
      <alignment horizontal="center" vertical="center" wrapText="1"/>
    </xf>
    <xf numFmtId="4" fontId="3" fillId="7" borderId="19" xfId="0" applyNumberFormat="1" applyFont="1" applyFill="1" applyBorder="1" applyAlignment="1">
      <alignment horizontal="center" vertical="center" wrapText="1"/>
    </xf>
    <xf numFmtId="4" fontId="3" fillId="7" borderId="11" xfId="0" applyNumberFormat="1" applyFont="1" applyFill="1" applyBorder="1" applyAlignment="1">
      <alignment horizontal="center" vertical="center" wrapText="1"/>
    </xf>
    <xf numFmtId="4" fontId="3" fillId="7" borderId="14" xfId="0" applyNumberFormat="1" applyFont="1" applyFill="1" applyBorder="1" applyAlignment="1">
      <alignment horizontal="center" vertical="center" wrapText="1"/>
    </xf>
    <xf numFmtId="4" fontId="3" fillId="7" borderId="30" xfId="0" applyNumberFormat="1" applyFont="1" applyFill="1" applyBorder="1" applyAlignment="1">
      <alignment horizontal="center" vertical="center" wrapText="1"/>
    </xf>
    <xf numFmtId="4" fontId="3" fillId="7" borderId="9" xfId="0" applyNumberFormat="1" applyFont="1" applyFill="1" applyBorder="1" applyAlignment="1">
      <alignment horizontal="center" vertical="center" wrapText="1"/>
    </xf>
    <xf numFmtId="4" fontId="3" fillId="7" borderId="20" xfId="0" applyNumberFormat="1" applyFont="1" applyFill="1" applyBorder="1" applyAlignment="1">
      <alignment horizontal="center" vertical="center" wrapText="1"/>
    </xf>
    <xf numFmtId="4" fontId="3" fillId="7" borderId="12" xfId="0" applyNumberFormat="1" applyFont="1" applyFill="1" applyBorder="1" applyAlignment="1">
      <alignment horizontal="center" vertical="center" wrapText="1"/>
    </xf>
    <xf numFmtId="4" fontId="3" fillId="7" borderId="24" xfId="0" applyNumberFormat="1" applyFont="1" applyFill="1" applyBorder="1" applyAlignment="1">
      <alignment horizontal="center" vertical="center" wrapText="1"/>
    </xf>
    <xf numFmtId="0" fontId="14" fillId="7" borderId="29" xfId="1" applyFont="1" applyFill="1" applyBorder="1" applyAlignment="1" applyProtection="1">
      <alignment horizontal="center" wrapText="1"/>
    </xf>
    <xf numFmtId="0" fontId="14" fillId="7" borderId="19" xfId="1" applyFont="1" applyFill="1" applyBorder="1" applyAlignment="1" applyProtection="1">
      <alignment horizontal="center" wrapText="1"/>
    </xf>
    <xf numFmtId="0" fontId="14" fillId="7" borderId="20" xfId="1" applyFont="1" applyFill="1" applyBorder="1" applyAlignment="1" applyProtection="1">
      <alignment horizontal="center" wrapText="1"/>
    </xf>
    <xf numFmtId="0" fontId="12" fillId="7" borderId="25" xfId="1" applyFont="1" applyFill="1" applyBorder="1" applyAlignment="1" applyProtection="1">
      <alignment horizontal="centerContinuous" vertical="center" wrapText="1"/>
    </xf>
    <xf numFmtId="0" fontId="12" fillId="7" borderId="46" xfId="1" applyFont="1" applyFill="1" applyBorder="1" applyAlignment="1" applyProtection="1">
      <alignment vertical="center" wrapText="1"/>
    </xf>
    <xf numFmtId="0" fontId="12" fillId="7" borderId="47" xfId="1" applyFont="1" applyFill="1" applyBorder="1" applyAlignment="1" applyProtection="1">
      <alignment wrapText="1"/>
    </xf>
    <xf numFmtId="4" fontId="12" fillId="7" borderId="2" xfId="1" applyNumberFormat="1" applyFont="1" applyFill="1" applyBorder="1" applyAlignment="1" applyProtection="1">
      <alignment horizontal="right" wrapText="1"/>
    </xf>
    <xf numFmtId="4" fontId="12" fillId="7" borderId="3" xfId="1" applyNumberFormat="1" applyFont="1" applyFill="1" applyBorder="1" applyAlignment="1" applyProtection="1">
      <alignment horizontal="right" wrapText="1"/>
    </xf>
    <xf numFmtId="0" fontId="12" fillId="7" borderId="27" xfId="1" applyFont="1" applyFill="1" applyBorder="1" applyAlignment="1" applyProtection="1">
      <alignment vertical="center" wrapText="1"/>
    </xf>
    <xf numFmtId="0" fontId="12" fillId="7" borderId="48" xfId="1" applyFont="1" applyFill="1" applyBorder="1" applyAlignment="1" applyProtection="1">
      <alignment vertical="center" wrapText="1"/>
    </xf>
    <xf numFmtId="0" fontId="12" fillId="7" borderId="49" xfId="1" applyFont="1" applyFill="1" applyBorder="1" applyAlignment="1" applyProtection="1">
      <alignment wrapText="1"/>
    </xf>
    <xf numFmtId="4" fontId="12" fillId="7" borderId="5" xfId="1" applyNumberFormat="1" applyFont="1" applyFill="1" applyBorder="1" applyAlignment="1" applyProtection="1">
      <alignment horizontal="right" wrapText="1"/>
    </xf>
    <xf numFmtId="4" fontId="12" fillId="7" borderId="6" xfId="1" applyNumberFormat="1" applyFont="1" applyFill="1" applyBorder="1" applyAlignment="1" applyProtection="1">
      <alignment horizontal="right" wrapText="1"/>
    </xf>
    <xf numFmtId="0" fontId="11" fillId="7" borderId="2" xfId="1" applyFont="1" applyFill="1" applyBorder="1" applyAlignment="1" applyProtection="1">
      <alignment wrapText="1"/>
    </xf>
    <xf numFmtId="0" fontId="11" fillId="7" borderId="14" xfId="1" applyFont="1" applyFill="1" applyBorder="1" applyAlignment="1" applyProtection="1">
      <alignment wrapText="1"/>
    </xf>
    <xf numFmtId="0" fontId="11" fillId="7" borderId="5" xfId="1" applyFont="1" applyFill="1" applyBorder="1" applyAlignment="1" applyProtection="1">
      <alignment wrapText="1"/>
    </xf>
    <xf numFmtId="4" fontId="11" fillId="7" borderId="45" xfId="1" applyNumberFormat="1" applyFont="1" applyFill="1" applyBorder="1" applyProtection="1"/>
    <xf numFmtId="4" fontId="11" fillId="7" borderId="6" xfId="1" applyNumberFormat="1" applyFont="1" applyFill="1" applyBorder="1" applyProtection="1"/>
    <xf numFmtId="0" fontId="18" fillId="7" borderId="11" xfId="2" applyFont="1" applyFill="1" applyBorder="1" applyAlignment="1" applyProtection="1">
      <alignment horizontal="center" vertical="center" wrapText="1"/>
    </xf>
    <xf numFmtId="0" fontId="18" fillId="7" borderId="12" xfId="1" applyFont="1" applyFill="1" applyBorder="1" applyAlignment="1" applyProtection="1">
      <alignment horizontal="center" vertical="center" wrapText="1"/>
    </xf>
    <xf numFmtId="0" fontId="20" fillId="7" borderId="52" xfId="2" applyFont="1" applyFill="1" applyBorder="1" applyAlignment="1" applyProtection="1">
      <alignment horizontal="center" vertical="center"/>
    </xf>
    <xf numFmtId="2" fontId="21" fillId="7" borderId="11" xfId="2" applyNumberFormat="1" applyFont="1" applyFill="1" applyBorder="1" applyAlignment="1" applyProtection="1">
      <alignment horizontal="right" vertical="center"/>
    </xf>
    <xf numFmtId="2" fontId="21" fillId="7" borderId="12" xfId="2" applyNumberFormat="1" applyFont="1" applyFill="1" applyBorder="1" applyAlignment="1" applyProtection="1">
      <alignment horizontal="right" vertical="center"/>
    </xf>
    <xf numFmtId="0" fontId="20" fillId="7" borderId="11" xfId="2" applyFont="1" applyFill="1" applyBorder="1" applyAlignment="1" applyProtection="1">
      <alignment horizontal="center" vertical="center"/>
    </xf>
    <xf numFmtId="0" fontId="20" fillId="7" borderId="14" xfId="2" applyFont="1" applyFill="1" applyBorder="1" applyAlignment="1" applyProtection="1">
      <alignment horizontal="center" vertical="center"/>
    </xf>
    <xf numFmtId="0" fontId="20" fillId="7" borderId="57" xfId="2" applyFont="1" applyFill="1" applyBorder="1" applyAlignment="1" applyProtection="1">
      <alignment horizontal="center" vertical="center"/>
    </xf>
    <xf numFmtId="0" fontId="20" fillId="7" borderId="49" xfId="2" applyFont="1" applyFill="1" applyBorder="1" applyAlignment="1" applyProtection="1">
      <alignment horizontal="center" vertical="center"/>
    </xf>
    <xf numFmtId="2" fontId="21" fillId="7" borderId="26" xfId="2" applyNumberFormat="1" applyFont="1" applyFill="1" applyBorder="1" applyAlignment="1" applyProtection="1">
      <alignment horizontal="right" vertical="center"/>
    </xf>
    <xf numFmtId="2" fontId="21" fillId="7" borderId="3" xfId="2" applyNumberFormat="1" applyFont="1" applyFill="1" applyBorder="1" applyAlignment="1" applyProtection="1">
      <alignment horizontal="right" vertical="center"/>
    </xf>
    <xf numFmtId="2" fontId="21" fillId="7" borderId="5" xfId="2" applyNumberFormat="1" applyFont="1" applyFill="1" applyBorder="1" applyAlignment="1" applyProtection="1">
      <alignment horizontal="right" vertical="center"/>
    </xf>
    <xf numFmtId="2" fontId="21" fillId="7" borderId="6" xfId="2" applyNumberFormat="1" applyFont="1" applyFill="1" applyBorder="1" applyAlignment="1" applyProtection="1">
      <alignment horizontal="right" vertical="center"/>
    </xf>
    <xf numFmtId="2" fontId="21" fillId="7" borderId="56" xfId="2" applyNumberFormat="1" applyFont="1" applyFill="1" applyBorder="1" applyAlignment="1" applyProtection="1">
      <alignment horizontal="right" vertical="center"/>
    </xf>
    <xf numFmtId="0" fontId="18" fillId="7" borderId="44" xfId="1" applyFont="1" applyFill="1" applyBorder="1" applyAlignment="1" applyProtection="1">
      <alignment horizontal="center" vertical="center" wrapText="1"/>
    </xf>
    <xf numFmtId="0" fontId="18" fillId="7" borderId="26" xfId="1" applyFont="1" applyFill="1" applyBorder="1" applyAlignment="1" applyProtection="1">
      <alignment horizontal="center" vertical="center" wrapText="1"/>
    </xf>
    <xf numFmtId="0" fontId="18" fillId="7" borderId="45" xfId="1" applyFont="1" applyFill="1" applyBorder="1" applyAlignment="1" applyProtection="1">
      <alignment horizontal="center" vertical="center" wrapText="1"/>
    </xf>
    <xf numFmtId="0" fontId="20" fillId="7" borderId="1" xfId="1" applyFont="1" applyFill="1" applyBorder="1" applyAlignment="1" applyProtection="1">
      <alignment horizontal="center" vertical="center" wrapText="1"/>
    </xf>
    <xf numFmtId="0" fontId="20" fillId="7" borderId="2" xfId="1" applyFont="1" applyFill="1" applyBorder="1" applyAlignment="1" applyProtection="1">
      <alignment wrapText="1"/>
    </xf>
    <xf numFmtId="0" fontId="20" fillId="7" borderId="10" xfId="1" applyFont="1" applyFill="1" applyBorder="1" applyAlignment="1" applyProtection="1">
      <alignment horizontal="center" vertical="center" wrapText="1"/>
    </xf>
    <xf numFmtId="0" fontId="20" fillId="7" borderId="11" xfId="1" applyFont="1" applyFill="1" applyBorder="1" applyAlignment="1" applyProtection="1">
      <alignment wrapText="1"/>
    </xf>
    <xf numFmtId="0" fontId="20" fillId="7" borderId="11" xfId="1" applyFont="1" applyFill="1" applyBorder="1" applyAlignment="1" applyProtection="1">
      <alignment vertical="center" wrapText="1"/>
    </xf>
    <xf numFmtId="0" fontId="20" fillId="7" borderId="13" xfId="1" applyFont="1" applyFill="1" applyBorder="1" applyAlignment="1" applyProtection="1">
      <alignment horizontal="center" vertical="center" wrapText="1"/>
    </xf>
    <xf numFmtId="0" fontId="20" fillId="7" borderId="14" xfId="1" applyFont="1" applyFill="1" applyBorder="1" applyAlignment="1" applyProtection="1">
      <alignment vertical="center" wrapText="1"/>
    </xf>
    <xf numFmtId="0" fontId="20" fillId="7" borderId="15" xfId="1" applyFont="1" applyFill="1" applyBorder="1" applyAlignment="1" applyProtection="1">
      <alignment horizontal="center" vertical="center" wrapText="1"/>
    </xf>
    <xf numFmtId="49" fontId="20" fillId="7" borderId="16" xfId="1" applyNumberFormat="1" applyFont="1" applyFill="1" applyBorder="1" applyAlignment="1" applyProtection="1">
      <alignment wrapText="1"/>
    </xf>
    <xf numFmtId="0" fontId="20" fillId="7" borderId="7" xfId="1" applyFont="1" applyFill="1" applyBorder="1" applyAlignment="1" applyProtection="1">
      <alignment horizontal="center" vertical="center" wrapText="1"/>
    </xf>
    <xf numFmtId="49" fontId="20" fillId="7" borderId="8" xfId="1" applyNumberFormat="1" applyFont="1" applyFill="1" applyBorder="1" applyAlignment="1" applyProtection="1">
      <alignment wrapText="1"/>
    </xf>
    <xf numFmtId="0" fontId="20" fillId="7" borderId="14" xfId="1" applyFont="1" applyFill="1" applyBorder="1" applyAlignment="1" applyProtection="1">
      <alignment wrapText="1"/>
    </xf>
    <xf numFmtId="0" fontId="13" fillId="7" borderId="17" xfId="1" applyFont="1" applyFill="1" applyBorder="1" applyAlignment="1" applyProtection="1">
      <alignment horizontal="centerContinuous" vertical="center"/>
    </xf>
    <xf numFmtId="0" fontId="13" fillId="7" borderId="29" xfId="1" applyFont="1" applyFill="1" applyBorder="1" applyAlignment="1" applyProtection="1">
      <alignment horizontal="centerContinuous" vertical="center"/>
    </xf>
    <xf numFmtId="4" fontId="13" fillId="7" borderId="19" xfId="1" applyNumberFormat="1" applyFont="1" applyFill="1" applyBorder="1" applyAlignment="1" applyProtection="1">
      <alignment horizontal="center" vertical="center" wrapText="1"/>
    </xf>
    <xf numFmtId="4" fontId="13" fillId="7" borderId="20" xfId="1" applyNumberFormat="1" applyFont="1" applyFill="1" applyBorder="1" applyAlignment="1" applyProtection="1">
      <alignment horizontal="center" vertical="center" wrapText="1"/>
    </xf>
    <xf numFmtId="0" fontId="18" fillId="7" borderId="53" xfId="1" applyFont="1" applyFill="1" applyBorder="1" applyAlignment="1">
      <alignment horizontal="center"/>
    </xf>
    <xf numFmtId="0" fontId="18" fillId="7" borderId="8" xfId="1" applyFont="1" applyFill="1" applyBorder="1" applyAlignment="1">
      <alignment horizontal="center" vertical="center" wrapText="1"/>
    </xf>
    <xf numFmtId="0" fontId="18" fillId="7" borderId="31" xfId="1" applyFont="1" applyFill="1" applyBorder="1" applyAlignment="1">
      <alignment horizontal="center" wrapText="1"/>
    </xf>
    <xf numFmtId="0" fontId="18" fillId="7" borderId="8" xfId="1" applyFont="1" applyFill="1" applyBorder="1" applyAlignment="1">
      <alignment horizontal="center" wrapText="1"/>
    </xf>
    <xf numFmtId="0" fontId="18" fillId="7" borderId="8" xfId="1" applyFont="1" applyFill="1" applyBorder="1" applyAlignment="1">
      <alignment horizontal="center"/>
    </xf>
    <xf numFmtId="0" fontId="18" fillId="7" borderId="31" xfId="1" applyFont="1" applyFill="1" applyBorder="1" applyAlignment="1">
      <alignment horizontal="center"/>
    </xf>
    <xf numFmtId="0" fontId="18" fillId="7" borderId="9" xfId="1" applyFont="1" applyFill="1" applyBorder="1" applyAlignment="1">
      <alignment horizontal="center"/>
    </xf>
    <xf numFmtId="0" fontId="7" fillId="7" borderId="61" xfId="1" applyFill="1" applyBorder="1"/>
    <xf numFmtId="0" fontId="21" fillId="7" borderId="11" xfId="1" applyFont="1" applyFill="1" applyBorder="1" applyAlignment="1">
      <alignment horizontal="center" vertical="center" wrapText="1"/>
    </xf>
    <xf numFmtId="4" fontId="30" fillId="7" borderId="32" xfId="1" applyNumberFormat="1" applyFont="1" applyFill="1" applyBorder="1" applyAlignment="1">
      <alignment wrapText="1"/>
    </xf>
    <xf numFmtId="4" fontId="30" fillId="7" borderId="12" xfId="1" applyNumberFormat="1" applyFont="1" applyFill="1" applyBorder="1" applyAlignment="1">
      <alignment wrapText="1"/>
    </xf>
    <xf numFmtId="0" fontId="21" fillId="7" borderId="61" xfId="1" applyFont="1" applyFill="1" applyBorder="1" applyAlignment="1">
      <alignment vertical="center"/>
    </xf>
    <xf numFmtId="0" fontId="21" fillId="7" borderId="11" xfId="1" applyFont="1" applyFill="1" applyBorder="1" applyAlignment="1">
      <alignment vertical="center" wrapText="1"/>
    </xf>
    <xf numFmtId="0" fontId="21" fillId="7" borderId="27" xfId="1" applyFont="1" applyFill="1" applyBorder="1" applyAlignment="1">
      <alignment vertical="center"/>
    </xf>
    <xf numFmtId="0" fontId="21" fillId="7" borderId="5" xfId="1" applyFont="1" applyFill="1" applyBorder="1" applyAlignment="1">
      <alignment vertical="center" wrapText="1"/>
    </xf>
    <xf numFmtId="4" fontId="30" fillId="7" borderId="37" xfId="1" applyNumberFormat="1" applyFont="1" applyFill="1" applyBorder="1" applyAlignment="1">
      <alignment wrapText="1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4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Border="1" applyAlignment="1" applyProtection="1">
      <alignment horizontal="center" vertical="center" wrapText="1"/>
      <protection locked="0"/>
    </xf>
    <xf numFmtId="4" fontId="11" fillId="0" borderId="2" xfId="1" applyNumberFormat="1" applyFont="1" applyBorder="1" applyAlignment="1" applyProtection="1">
      <alignment wrapText="1"/>
      <protection locked="0"/>
    </xf>
    <xf numFmtId="4" fontId="11" fillId="0" borderId="14" xfId="1" applyNumberFormat="1" applyFont="1" applyBorder="1" applyAlignment="1" applyProtection="1">
      <alignment wrapText="1"/>
      <protection locked="0"/>
    </xf>
    <xf numFmtId="4" fontId="11" fillId="0" borderId="5" xfId="1" applyNumberFormat="1" applyFont="1" applyBorder="1" applyAlignment="1" applyProtection="1">
      <alignment wrapText="1"/>
      <protection locked="0"/>
    </xf>
    <xf numFmtId="0" fontId="20" fillId="0" borderId="0" xfId="2" applyFont="1" applyProtection="1">
      <protection locked="0"/>
    </xf>
    <xf numFmtId="2" fontId="21" fillId="0" borderId="11" xfId="2" applyNumberFormat="1" applyFont="1" applyBorder="1" applyAlignment="1" applyProtection="1">
      <alignment horizontal="center" vertical="center"/>
      <protection locked="0"/>
    </xf>
    <xf numFmtId="2" fontId="16" fillId="0" borderId="11" xfId="2" applyNumberFormat="1" applyFont="1" applyBorder="1" applyAlignment="1" applyProtection="1">
      <alignment horizontal="center" vertical="center"/>
      <protection locked="0"/>
    </xf>
    <xf numFmtId="2" fontId="16" fillId="0" borderId="14" xfId="2" applyNumberFormat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protection locked="0"/>
    </xf>
    <xf numFmtId="4" fontId="20" fillId="0" borderId="2" xfId="1" applyNumberFormat="1" applyFont="1" applyBorder="1" applyAlignment="1" applyProtection="1">
      <alignment wrapText="1"/>
      <protection locked="0"/>
    </xf>
    <xf numFmtId="4" fontId="20" fillId="0" borderId="3" xfId="1" applyNumberFormat="1" applyFont="1" applyBorder="1" applyAlignment="1" applyProtection="1">
      <alignment wrapText="1"/>
      <protection locked="0"/>
    </xf>
    <xf numFmtId="4" fontId="20" fillId="0" borderId="11" xfId="1" applyNumberFormat="1" applyFont="1" applyBorder="1" applyAlignment="1" applyProtection="1">
      <alignment wrapText="1"/>
      <protection locked="0"/>
    </xf>
    <xf numFmtId="4" fontId="20" fillId="0" borderId="12" xfId="1" applyNumberFormat="1" applyFont="1" applyBorder="1" applyAlignment="1" applyProtection="1">
      <alignment wrapText="1"/>
      <protection locked="0"/>
    </xf>
    <xf numFmtId="4" fontId="20" fillId="0" borderId="14" xfId="1" applyNumberFormat="1" applyFont="1" applyBorder="1" applyAlignment="1" applyProtection="1">
      <alignment wrapText="1"/>
      <protection locked="0"/>
    </xf>
    <xf numFmtId="4" fontId="20" fillId="0" borderId="56" xfId="1" applyNumberFormat="1" applyFont="1" applyBorder="1" applyAlignment="1" applyProtection="1">
      <alignment wrapText="1"/>
      <protection locked="0"/>
    </xf>
    <xf numFmtId="4" fontId="20" fillId="0" borderId="16" xfId="1" applyNumberFormat="1" applyFont="1" applyBorder="1" applyAlignment="1" applyProtection="1">
      <alignment wrapText="1"/>
      <protection locked="0"/>
    </xf>
    <xf numFmtId="4" fontId="20" fillId="0" borderId="59" xfId="1" applyNumberFormat="1" applyFont="1" applyBorder="1" applyAlignment="1" applyProtection="1">
      <alignment wrapText="1"/>
      <protection locked="0"/>
    </xf>
    <xf numFmtId="4" fontId="20" fillId="0" borderId="8" xfId="1" applyNumberFormat="1" applyFont="1" applyBorder="1" applyAlignment="1" applyProtection="1">
      <alignment wrapText="1"/>
      <protection locked="0"/>
    </xf>
    <xf numFmtId="4" fontId="20" fillId="0" borderId="9" xfId="1" applyNumberFormat="1" applyFont="1" applyBorder="1" applyAlignment="1" applyProtection="1">
      <alignment wrapText="1"/>
      <protection locked="0"/>
    </xf>
    <xf numFmtId="4" fontId="20" fillId="0" borderId="14" xfId="1" applyNumberFormat="1" applyFont="1" applyFill="1" applyBorder="1" applyAlignment="1" applyProtection="1">
      <alignment wrapText="1"/>
      <protection locked="0"/>
    </xf>
    <xf numFmtId="4" fontId="20" fillId="0" borderId="56" xfId="1" applyNumberFormat="1" applyFont="1" applyFill="1" applyBorder="1" applyAlignment="1" applyProtection="1">
      <alignment wrapText="1"/>
      <protection locked="0"/>
    </xf>
    <xf numFmtId="0" fontId="7" fillId="0" borderId="0" xfId="1" applyFont="1" applyProtection="1">
      <protection locked="0"/>
    </xf>
    <xf numFmtId="4" fontId="30" fillId="0" borderId="32" xfId="1" applyNumberFormat="1" applyFont="1" applyBorder="1" applyAlignment="1" applyProtection="1">
      <alignment vertical="center" wrapText="1"/>
      <protection locked="0"/>
    </xf>
    <xf numFmtId="4" fontId="30" fillId="0" borderId="37" xfId="1" applyNumberFormat="1" applyFont="1" applyBorder="1" applyAlignment="1" applyProtection="1">
      <alignment vertical="center" wrapText="1"/>
      <protection locked="0"/>
    </xf>
    <xf numFmtId="4" fontId="31" fillId="0" borderId="11" xfId="1" applyNumberFormat="1" applyFont="1" applyBorder="1" applyAlignment="1" applyProtection="1">
      <alignment vertical="center"/>
      <protection locked="0"/>
    </xf>
    <xf numFmtId="4" fontId="31" fillId="0" borderId="5" xfId="1" applyNumberFormat="1" applyFont="1" applyBorder="1" applyAlignment="1" applyProtection="1">
      <alignment vertical="center"/>
      <protection locked="0"/>
    </xf>
    <xf numFmtId="4" fontId="3" fillId="7" borderId="29" xfId="0" applyNumberFormat="1" applyFont="1" applyFill="1" applyBorder="1" applyAlignment="1">
      <alignment horizontal="center" vertical="center" wrapText="1"/>
    </xf>
    <xf numFmtId="4" fontId="3" fillId="7" borderId="19" xfId="0" applyNumberFormat="1" applyFont="1" applyFill="1" applyBorder="1" applyAlignment="1">
      <alignment horizontal="center" vertical="center" wrapText="1"/>
    </xf>
    <xf numFmtId="4" fontId="3" fillId="7" borderId="22" xfId="0" applyNumberFormat="1" applyFont="1" applyFill="1" applyBorder="1" applyAlignment="1">
      <alignment horizontal="center" vertical="center" wrapText="1"/>
    </xf>
    <xf numFmtId="4" fontId="3" fillId="7" borderId="23" xfId="0" applyNumberFormat="1" applyFont="1" applyFill="1" applyBorder="1" applyAlignment="1">
      <alignment horizontal="center" vertical="center" wrapText="1"/>
    </xf>
    <xf numFmtId="4" fontId="3" fillId="7" borderId="17" xfId="0" applyNumberFormat="1" applyFont="1" applyFill="1" applyBorder="1" applyAlignment="1">
      <alignment horizontal="center" vertical="center" wrapText="1"/>
    </xf>
    <xf numFmtId="4" fontId="3" fillId="7" borderId="18" xfId="0" applyNumberFormat="1" applyFont="1" applyFill="1" applyBorder="1" applyAlignment="1">
      <alignment horizontal="center" vertical="center" wrapText="1"/>
    </xf>
    <xf numFmtId="4" fontId="0" fillId="7" borderId="21" xfId="0" applyNumberForma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4" fontId="3" fillId="7" borderId="25" xfId="0" applyNumberFormat="1" applyFont="1" applyFill="1" applyBorder="1" applyAlignment="1">
      <alignment horizontal="center" vertical="center" wrapText="1"/>
    </xf>
    <xf numFmtId="4" fontId="3" fillId="7" borderId="27" xfId="0" applyNumberFormat="1" applyFont="1" applyFill="1" applyBorder="1" applyAlignment="1">
      <alignment horizontal="center" vertical="center" wrapText="1"/>
    </xf>
    <xf numFmtId="4" fontId="3" fillId="7" borderId="26" xfId="0" applyNumberFormat="1" applyFont="1" applyFill="1" applyBorder="1" applyAlignment="1">
      <alignment horizontal="center" vertical="center" wrapText="1"/>
    </xf>
    <xf numFmtId="4" fontId="0" fillId="7" borderId="23" xfId="0" applyNumberForma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 wrapText="1"/>
    </xf>
    <xf numFmtId="4" fontId="3" fillId="7" borderId="3" xfId="0" applyNumberFormat="1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 horizontal="center"/>
    </xf>
    <xf numFmtId="4" fontId="6" fillId="0" borderId="32" xfId="0" applyNumberFormat="1" applyFont="1" applyBorder="1" applyAlignment="1" applyProtection="1">
      <alignment horizontal="left" vertical="center"/>
      <protection locked="0"/>
    </xf>
    <xf numFmtId="4" fontId="6" fillId="0" borderId="62" xfId="0" applyNumberFormat="1" applyFont="1" applyBorder="1" applyAlignment="1" applyProtection="1">
      <alignment horizontal="left" vertical="center"/>
      <protection locked="0"/>
    </xf>
    <xf numFmtId="4" fontId="6" fillId="0" borderId="63" xfId="0" applyNumberFormat="1" applyFont="1" applyBorder="1" applyAlignment="1" applyProtection="1">
      <alignment horizontal="left" vertical="center"/>
      <protection locked="0"/>
    </xf>
    <xf numFmtId="4" fontId="3" fillId="7" borderId="38" xfId="0" applyNumberFormat="1" applyFont="1" applyFill="1" applyBorder="1" applyAlignment="1">
      <alignment horizontal="center" vertical="center" wrapText="1"/>
    </xf>
    <xf numFmtId="4" fontId="3" fillId="7" borderId="4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" fontId="3" fillId="7" borderId="4" xfId="0" applyNumberFormat="1" applyFont="1" applyFill="1" applyBorder="1" applyAlignment="1">
      <alignment horizontal="center" vertical="center" wrapText="1"/>
    </xf>
    <xf numFmtId="4" fontId="3" fillId="7" borderId="36" xfId="0" applyNumberFormat="1" applyFont="1" applyFill="1" applyBorder="1" applyAlignment="1">
      <alignment horizontal="center" vertical="center" wrapText="1"/>
    </xf>
    <xf numFmtId="4" fontId="3" fillId="7" borderId="37" xfId="0" applyNumberFormat="1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</xf>
    <xf numFmtId="0" fontId="7" fillId="0" borderId="0" xfId="1" applyAlignment="1" applyProtection="1">
      <alignment horizontal="center"/>
    </xf>
    <xf numFmtId="0" fontId="11" fillId="0" borderId="44" xfId="1" applyFont="1" applyBorder="1" applyAlignment="1" applyProtection="1">
      <alignment horizontal="center" vertical="center" wrapText="1"/>
      <protection locked="0"/>
    </xf>
    <xf numFmtId="0" fontId="11" fillId="0" borderId="22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/>
    </xf>
    <xf numFmtId="0" fontId="11" fillId="0" borderId="26" xfId="1" applyFont="1" applyBorder="1" applyAlignment="1" applyProtection="1">
      <alignment horizontal="center" vertical="center" wrapText="1"/>
      <protection locked="0"/>
    </xf>
    <xf numFmtId="0" fontId="11" fillId="0" borderId="23" xfId="1" applyFont="1" applyBorder="1" applyAlignment="1" applyProtection="1">
      <alignment horizontal="center" vertical="center" wrapText="1"/>
      <protection locked="0"/>
    </xf>
    <xf numFmtId="0" fontId="34" fillId="0" borderId="0" xfId="1" applyFont="1" applyAlignment="1" applyProtection="1">
      <alignment horizontal="center"/>
    </xf>
    <xf numFmtId="0" fontId="2" fillId="0" borderId="32" xfId="1" applyFont="1" applyBorder="1" applyAlignment="1" applyProtection="1">
      <alignment horizontal="left" vertical="center"/>
      <protection locked="0"/>
    </xf>
    <xf numFmtId="0" fontId="2" fillId="0" borderId="62" xfId="1" applyFont="1" applyBorder="1" applyAlignment="1" applyProtection="1">
      <alignment horizontal="left" vertical="center"/>
      <protection locked="0"/>
    </xf>
    <xf numFmtId="0" fontId="2" fillId="0" borderId="63" xfId="1" applyFont="1" applyBorder="1" applyAlignment="1" applyProtection="1">
      <alignment horizontal="left" vertical="center"/>
      <protection locked="0"/>
    </xf>
    <xf numFmtId="0" fontId="2" fillId="0" borderId="32" xfId="2" applyFont="1" applyBorder="1" applyAlignment="1" applyProtection="1">
      <alignment horizontal="left"/>
      <protection locked="0"/>
    </xf>
    <xf numFmtId="0" fontId="2" fillId="0" borderId="62" xfId="2" applyFont="1" applyBorder="1" applyAlignment="1" applyProtection="1">
      <alignment horizontal="left"/>
      <protection locked="0"/>
    </xf>
    <xf numFmtId="0" fontId="2" fillId="0" borderId="63" xfId="2" applyFont="1" applyBorder="1" applyAlignment="1" applyProtection="1">
      <alignment horizontal="left"/>
      <protection locked="0"/>
    </xf>
    <xf numFmtId="0" fontId="17" fillId="5" borderId="50" xfId="2" applyFont="1" applyFill="1" applyBorder="1" applyAlignment="1" applyProtection="1">
      <alignment horizontal="center" vertical="center"/>
    </xf>
    <xf numFmtId="0" fontId="7" fillId="0" borderId="47" xfId="2" applyBorder="1" applyAlignment="1">
      <alignment horizontal="center" vertical="center"/>
    </xf>
    <xf numFmtId="0" fontId="18" fillId="7" borderId="10" xfId="2" applyFont="1" applyFill="1" applyBorder="1" applyAlignment="1" applyProtection="1">
      <alignment horizontal="center" vertical="center"/>
    </xf>
    <xf numFmtId="0" fontId="19" fillId="7" borderId="11" xfId="2" applyFont="1" applyFill="1" applyBorder="1" applyAlignment="1">
      <alignment horizontal="center" vertical="center"/>
    </xf>
    <xf numFmtId="0" fontId="13" fillId="7" borderId="51" xfId="2" applyFont="1" applyFill="1" applyBorder="1" applyAlignment="1" applyProtection="1">
      <alignment horizontal="left" vertical="center"/>
    </xf>
    <xf numFmtId="0" fontId="13" fillId="7" borderId="52" xfId="2" applyFont="1" applyFill="1" applyBorder="1" applyAlignment="1" applyProtection="1">
      <alignment horizontal="left" vertical="center"/>
    </xf>
    <xf numFmtId="0" fontId="13" fillId="7" borderId="53" xfId="2" applyFont="1" applyFill="1" applyBorder="1" applyAlignment="1" applyProtection="1">
      <alignment horizontal="left" vertical="center"/>
    </xf>
    <xf numFmtId="0" fontId="13" fillId="7" borderId="54" xfId="2" applyFont="1" applyFill="1" applyBorder="1" applyAlignment="1" applyProtection="1">
      <alignment horizontal="left" vertical="center"/>
    </xf>
    <xf numFmtId="0" fontId="20" fillId="7" borderId="51" xfId="2" applyFont="1" applyFill="1" applyBorder="1" applyAlignment="1" applyProtection="1">
      <alignment horizontal="left" vertical="center" indent="1"/>
    </xf>
    <xf numFmtId="0" fontId="20" fillId="7" borderId="52" xfId="2" applyFont="1" applyFill="1" applyBorder="1" applyAlignment="1" applyProtection="1">
      <alignment horizontal="left" vertical="center" indent="1"/>
    </xf>
    <xf numFmtId="0" fontId="20" fillId="7" borderId="53" xfId="2" applyFont="1" applyFill="1" applyBorder="1" applyAlignment="1" applyProtection="1">
      <alignment horizontal="left" vertical="center" indent="1"/>
    </xf>
    <xf numFmtId="0" fontId="20" fillId="7" borderId="54" xfId="2" applyFont="1" applyFill="1" applyBorder="1" applyAlignment="1" applyProtection="1">
      <alignment horizontal="left" vertical="center" indent="1"/>
    </xf>
    <xf numFmtId="0" fontId="13" fillId="7" borderId="28" xfId="2" applyFont="1" applyFill="1" applyBorder="1" applyAlignment="1" applyProtection="1">
      <alignment horizontal="left" vertical="center"/>
    </xf>
    <xf numFmtId="0" fontId="13" fillId="7" borderId="55" xfId="2" applyFont="1" applyFill="1" applyBorder="1" applyAlignment="1" applyProtection="1">
      <alignment horizontal="left" vertical="center"/>
    </xf>
    <xf numFmtId="0" fontId="13" fillId="7" borderId="25" xfId="2" applyFont="1" applyFill="1" applyBorder="1" applyAlignment="1" applyProtection="1">
      <alignment horizontal="center" vertical="center"/>
    </xf>
    <xf numFmtId="0" fontId="13" fillId="7" borderId="57" xfId="2" applyFont="1" applyFill="1" applyBorder="1" applyAlignment="1" applyProtection="1">
      <alignment horizontal="center" vertical="center"/>
    </xf>
    <xf numFmtId="0" fontId="13" fillId="7" borderId="27" xfId="2" applyFont="1" applyFill="1" applyBorder="1" applyAlignment="1" applyProtection="1">
      <alignment horizontal="center" vertical="center"/>
    </xf>
    <xf numFmtId="0" fontId="13" fillId="7" borderId="58" xfId="2" applyFont="1" applyFill="1" applyBorder="1" applyAlignment="1" applyProtection="1">
      <alignment horizontal="center" vertical="center"/>
    </xf>
    <xf numFmtId="0" fontId="34" fillId="0" borderId="0" xfId="2" applyFont="1" applyAlignment="1" applyProtection="1">
      <alignment horizontal="center"/>
    </xf>
    <xf numFmtId="0" fontId="9" fillId="0" borderId="0" xfId="1" applyFont="1" applyAlignment="1" applyProtection="1">
      <alignment horizontal="center" vertical="center" wrapText="1"/>
    </xf>
    <xf numFmtId="0" fontId="20" fillId="0" borderId="0" xfId="1" applyFont="1" applyAlignment="1" applyProtection="1">
      <alignment horizontal="center" wrapText="1"/>
    </xf>
    <xf numFmtId="0" fontId="8" fillId="0" borderId="32" xfId="1" applyFont="1" applyBorder="1" applyAlignment="1" applyProtection="1">
      <alignment horizontal="left" vertical="center"/>
      <protection locked="0"/>
    </xf>
    <xf numFmtId="0" fontId="8" fillId="0" borderId="62" xfId="1" applyFont="1" applyBorder="1" applyAlignment="1" applyProtection="1">
      <alignment horizontal="left" vertical="center"/>
      <protection locked="0"/>
    </xf>
    <xf numFmtId="0" fontId="8" fillId="0" borderId="63" xfId="1" applyFont="1" applyBorder="1" applyAlignment="1" applyProtection="1">
      <alignment horizontal="left" vertical="center"/>
      <protection locked="0"/>
    </xf>
    <xf numFmtId="0" fontId="31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1" fillId="0" borderId="43" xfId="1" applyFont="1" applyBorder="1" applyAlignment="1">
      <alignment horizontal="left"/>
    </xf>
    <xf numFmtId="0" fontId="13" fillId="5" borderId="26" xfId="1" applyFont="1" applyFill="1" applyBorder="1" applyAlignment="1">
      <alignment horizontal="center" vertical="center"/>
    </xf>
    <xf numFmtId="0" fontId="13" fillId="5" borderId="23" xfId="1" applyFont="1" applyFill="1" applyBorder="1" applyAlignment="1">
      <alignment horizontal="center" vertical="center"/>
    </xf>
    <xf numFmtId="3" fontId="13" fillId="5" borderId="26" xfId="7" applyNumberFormat="1" applyFont="1" applyFill="1" applyBorder="1" applyAlignment="1" applyProtection="1">
      <alignment horizontal="center" vertical="center" wrapText="1"/>
    </xf>
    <xf numFmtId="3" fontId="13" fillId="5" borderId="23" xfId="7" applyNumberFormat="1" applyFont="1" applyFill="1" applyBorder="1" applyAlignment="1" applyProtection="1">
      <alignment horizontal="center" vertical="center" wrapText="1"/>
    </xf>
    <xf numFmtId="3" fontId="13" fillId="5" borderId="45" xfId="7" applyNumberFormat="1" applyFont="1" applyFill="1" applyBorder="1" applyAlignment="1" applyProtection="1">
      <alignment horizontal="center" vertical="center" wrapText="1"/>
    </xf>
    <xf numFmtId="3" fontId="13" fillId="5" borderId="24" xfId="7" applyNumberFormat="1" applyFont="1" applyFill="1" applyBorder="1" applyAlignment="1" applyProtection="1">
      <alignment horizontal="center" vertical="center" wrapText="1"/>
    </xf>
    <xf numFmtId="0" fontId="24" fillId="0" borderId="32" xfId="1" applyFont="1" applyBorder="1" applyAlignment="1" applyProtection="1">
      <alignment horizontal="left" vertical="center"/>
      <protection locked="0"/>
    </xf>
    <xf numFmtId="0" fontId="24" fillId="0" borderId="62" xfId="1" applyFont="1" applyBorder="1" applyAlignment="1" applyProtection="1">
      <alignment horizontal="left" vertical="center"/>
      <protection locked="0"/>
    </xf>
    <xf numFmtId="0" fontId="24" fillId="0" borderId="63" xfId="1" applyFont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center"/>
    </xf>
    <xf numFmtId="0" fontId="30" fillId="0" borderId="0" xfId="1" applyFont="1" applyAlignment="1">
      <alignment horizontal="center"/>
    </xf>
  </cellXfs>
  <cellStyles count="8">
    <cellStyle name="Normalny" xfId="0" builtinId="0"/>
    <cellStyle name="Normalny 2" xfId="2"/>
    <cellStyle name="Normalny 2 2" xfId="3"/>
    <cellStyle name="Normalny 2 3" xfId="4"/>
    <cellStyle name="Normalny 2 4" xfId="1"/>
    <cellStyle name="Normalny 3" xfId="5"/>
    <cellStyle name="Normalny_S.A." xfId="7"/>
    <cellStyle name="Walutowy 2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S47"/>
  <sheetViews>
    <sheetView showGridLines="0" tabSelected="1" zoomScale="75" zoomScaleNormal="75" zoomScaleSheetLayoutView="100" workbookViewId="0">
      <selection activeCell="G19" sqref="G19"/>
    </sheetView>
  </sheetViews>
  <sheetFormatPr defaultRowHeight="15"/>
  <cols>
    <col min="1" max="1" width="3" style="1" customWidth="1"/>
    <col min="2" max="2" width="5.7109375" style="1" customWidth="1"/>
    <col min="3" max="3" width="44.28515625" style="1" customWidth="1"/>
    <col min="4" max="4" width="15.42578125" style="1" customWidth="1"/>
    <col min="5" max="5" width="12.28515625" style="1" customWidth="1"/>
    <col min="6" max="6" width="13.42578125" style="1" customWidth="1"/>
    <col min="7" max="7" width="16.140625" style="1" customWidth="1"/>
    <col min="8" max="8" width="13" style="1" customWidth="1"/>
    <col min="9" max="9" width="13.28515625" style="1" customWidth="1"/>
    <col min="10" max="10" width="12.140625" style="1" customWidth="1"/>
    <col min="11" max="11" width="16.28515625" style="1" customWidth="1"/>
    <col min="12" max="12" width="11.42578125" style="1" customWidth="1"/>
    <col min="13" max="13" width="17.140625" style="1" customWidth="1"/>
    <col min="14" max="14" width="18.7109375" style="1" customWidth="1"/>
    <col min="15" max="15" width="15.7109375" style="1" customWidth="1"/>
    <col min="16" max="16" width="9.140625" style="1"/>
    <col min="17" max="17" width="16" style="1" customWidth="1"/>
    <col min="18" max="16384" width="9.140625" style="1"/>
  </cols>
  <sheetData>
    <row r="1" spans="1:14" ht="33" customHeight="1">
      <c r="A1" s="236" t="s">
        <v>155</v>
      </c>
      <c r="B1" s="237"/>
      <c r="C1" s="237"/>
      <c r="D1" s="237"/>
      <c r="E1" s="237"/>
      <c r="F1" s="237"/>
      <c r="G1" s="238"/>
    </row>
    <row r="2" spans="1:14" ht="15.75">
      <c r="A2" s="235" t="s">
        <v>152</v>
      </c>
      <c r="B2" s="235"/>
      <c r="C2" s="235"/>
    </row>
    <row r="3" spans="1:14" ht="15.75">
      <c r="B3" s="226" t="s">
        <v>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5" spans="1:14" ht="15.75" thickBot="1"/>
    <row r="6" spans="1:14" ht="15.75">
      <c r="B6" s="241" t="s">
        <v>1</v>
      </c>
      <c r="C6" s="231" t="s">
        <v>2</v>
      </c>
      <c r="D6" s="231" t="s">
        <v>3</v>
      </c>
      <c r="E6" s="231" t="s">
        <v>4</v>
      </c>
      <c r="F6" s="231"/>
      <c r="G6" s="231"/>
      <c r="H6" s="231"/>
      <c r="I6" s="231" t="s">
        <v>5</v>
      </c>
      <c r="J6" s="231"/>
      <c r="K6" s="231"/>
      <c r="L6" s="231"/>
      <c r="M6" s="243" t="s">
        <v>6</v>
      </c>
      <c r="N6" s="239" t="s">
        <v>50</v>
      </c>
    </row>
    <row r="7" spans="1:14" ht="32.25" thickBot="1">
      <c r="B7" s="242"/>
      <c r="C7" s="232"/>
      <c r="D7" s="232"/>
      <c r="E7" s="106" t="s">
        <v>7</v>
      </c>
      <c r="F7" s="106" t="s">
        <v>8</v>
      </c>
      <c r="G7" s="106" t="s">
        <v>9</v>
      </c>
      <c r="H7" s="106" t="s">
        <v>10</v>
      </c>
      <c r="I7" s="106" t="s">
        <v>7</v>
      </c>
      <c r="J7" s="106" t="s">
        <v>11</v>
      </c>
      <c r="K7" s="106" t="s">
        <v>9</v>
      </c>
      <c r="L7" s="106" t="s">
        <v>10</v>
      </c>
      <c r="M7" s="244"/>
      <c r="N7" s="240"/>
    </row>
    <row r="8" spans="1:14" ht="30" customHeight="1">
      <c r="B8" s="97" t="s">
        <v>12</v>
      </c>
      <c r="C8" s="98" t="s">
        <v>13</v>
      </c>
      <c r="D8" s="110">
        <f t="shared" ref="D8:L8" si="0">D9+D11+D12+D13+D14</f>
        <v>2923790.24</v>
      </c>
      <c r="E8" s="110">
        <f t="shared" si="0"/>
        <v>0</v>
      </c>
      <c r="F8" s="110">
        <f t="shared" si="0"/>
        <v>769421.66</v>
      </c>
      <c r="G8" s="110">
        <f t="shared" si="0"/>
        <v>0</v>
      </c>
      <c r="H8" s="110">
        <f t="shared" si="0"/>
        <v>7972.78</v>
      </c>
      <c r="I8" s="110">
        <f t="shared" si="0"/>
        <v>0</v>
      </c>
      <c r="J8" s="110">
        <f t="shared" si="0"/>
        <v>5321.78</v>
      </c>
      <c r="K8" s="110">
        <f t="shared" si="0"/>
        <v>166.65</v>
      </c>
      <c r="L8" s="110">
        <f t="shared" si="0"/>
        <v>0</v>
      </c>
      <c r="M8" s="112">
        <f>D8+E8+F8+G8+H8-I8-J8-K8-L8</f>
        <v>3695696.2500000005</v>
      </c>
      <c r="N8" s="8">
        <f>N9+N11+N12+N13+N14</f>
        <v>1468551.7099999997</v>
      </c>
    </row>
    <row r="9" spans="1:14" ht="30" customHeight="1">
      <c r="B9" s="99" t="s">
        <v>14</v>
      </c>
      <c r="C9" s="100" t="s">
        <v>15</v>
      </c>
      <c r="D9" s="190"/>
      <c r="E9" s="116"/>
      <c r="F9" s="190"/>
      <c r="G9" s="190"/>
      <c r="H9" s="190"/>
      <c r="I9" s="116"/>
      <c r="J9" s="190"/>
      <c r="K9" s="190"/>
      <c r="L9" s="190"/>
      <c r="M9" s="111">
        <f>D9+E9+F9+G9+H9-I9-J9-K9-L9</f>
        <v>0</v>
      </c>
      <c r="N9" s="9">
        <f>M9-M35</f>
        <v>0</v>
      </c>
    </row>
    <row r="10" spans="1:14" ht="54" customHeight="1">
      <c r="B10" s="99" t="s">
        <v>16</v>
      </c>
      <c r="C10" s="101" t="s">
        <v>17</v>
      </c>
      <c r="D10" s="190"/>
      <c r="E10" s="116"/>
      <c r="F10" s="190"/>
      <c r="G10" s="190"/>
      <c r="H10" s="190"/>
      <c r="I10" s="116"/>
      <c r="J10" s="190"/>
      <c r="K10" s="190"/>
      <c r="L10" s="190"/>
      <c r="M10" s="111">
        <f t="shared" ref="M10:M17" si="1">D10+E10+F10+G10+H10-I10-J10-K10-L10</f>
        <v>0</v>
      </c>
      <c r="N10" s="9">
        <f>M10</f>
        <v>0</v>
      </c>
    </row>
    <row r="11" spans="1:14" ht="31.5">
      <c r="B11" s="99" t="s">
        <v>18</v>
      </c>
      <c r="C11" s="100" t="s">
        <v>19</v>
      </c>
      <c r="D11" s="190">
        <v>1992611.01</v>
      </c>
      <c r="E11" s="116"/>
      <c r="F11" s="190">
        <v>679490.5</v>
      </c>
      <c r="G11" s="190"/>
      <c r="H11" s="190"/>
      <c r="I11" s="116"/>
      <c r="J11" s="190"/>
      <c r="K11" s="190"/>
      <c r="L11" s="190"/>
      <c r="M11" s="111">
        <f t="shared" si="1"/>
        <v>2672101.5099999998</v>
      </c>
      <c r="N11" s="9">
        <f>M11-M36</f>
        <v>1370475.4399999997</v>
      </c>
    </row>
    <row r="12" spans="1:14" ht="30" customHeight="1">
      <c r="B12" s="99" t="s">
        <v>20</v>
      </c>
      <c r="C12" s="100" t="s">
        <v>21</v>
      </c>
      <c r="D12" s="190">
        <v>17193.09</v>
      </c>
      <c r="E12" s="116"/>
      <c r="F12" s="190"/>
      <c r="G12" s="190"/>
      <c r="H12" s="190"/>
      <c r="I12" s="116"/>
      <c r="J12" s="190"/>
      <c r="K12" s="190"/>
      <c r="L12" s="190"/>
      <c r="M12" s="111">
        <f t="shared" si="1"/>
        <v>17193.09</v>
      </c>
      <c r="N12" s="9">
        <f>M12-M37</f>
        <v>10125</v>
      </c>
    </row>
    <row r="13" spans="1:14" ht="30" customHeight="1">
      <c r="B13" s="99" t="s">
        <v>22</v>
      </c>
      <c r="C13" s="100" t="s">
        <v>23</v>
      </c>
      <c r="D13" s="190"/>
      <c r="E13" s="116"/>
      <c r="F13" s="190"/>
      <c r="G13" s="190"/>
      <c r="H13" s="190"/>
      <c r="I13" s="116"/>
      <c r="J13" s="190"/>
      <c r="K13" s="190"/>
      <c r="L13" s="190"/>
      <c r="M13" s="111">
        <f t="shared" si="1"/>
        <v>0</v>
      </c>
      <c r="N13" s="9">
        <f>M13-M38</f>
        <v>0</v>
      </c>
    </row>
    <row r="14" spans="1:14" ht="30" customHeight="1">
      <c r="B14" s="99" t="s">
        <v>24</v>
      </c>
      <c r="C14" s="100" t="s">
        <v>25</v>
      </c>
      <c r="D14" s="190">
        <v>913986.14</v>
      </c>
      <c r="E14" s="116"/>
      <c r="F14" s="190">
        <v>89931.16</v>
      </c>
      <c r="G14" s="190"/>
      <c r="H14" s="190">
        <v>7972.78</v>
      </c>
      <c r="I14" s="116"/>
      <c r="J14" s="190">
        <v>5321.78</v>
      </c>
      <c r="K14" s="190">
        <v>166.65</v>
      </c>
      <c r="L14" s="190"/>
      <c r="M14" s="111">
        <f t="shared" si="1"/>
        <v>1006401.65</v>
      </c>
      <c r="N14" s="9">
        <f>M14-M39</f>
        <v>87951.270000000019</v>
      </c>
    </row>
    <row r="15" spans="1:14" ht="30" customHeight="1">
      <c r="B15" s="102" t="s">
        <v>26</v>
      </c>
      <c r="C15" s="103" t="s">
        <v>27</v>
      </c>
      <c r="D15" s="191"/>
      <c r="E15" s="117"/>
      <c r="F15" s="191"/>
      <c r="G15" s="191"/>
      <c r="H15" s="191"/>
      <c r="I15" s="117"/>
      <c r="J15" s="191"/>
      <c r="K15" s="191"/>
      <c r="L15" s="191"/>
      <c r="M15" s="111">
        <f t="shared" si="1"/>
        <v>0</v>
      </c>
      <c r="N15" s="9">
        <f>M15</f>
        <v>0</v>
      </c>
    </row>
    <row r="16" spans="1:14" ht="30" customHeight="1">
      <c r="B16" s="99" t="s">
        <v>28</v>
      </c>
      <c r="C16" s="101" t="s">
        <v>29</v>
      </c>
      <c r="D16" s="191"/>
      <c r="E16" s="117"/>
      <c r="F16" s="191"/>
      <c r="G16" s="191"/>
      <c r="H16" s="191"/>
      <c r="I16" s="117"/>
      <c r="J16" s="191"/>
      <c r="K16" s="191"/>
      <c r="L16" s="191"/>
      <c r="M16" s="111">
        <f t="shared" si="1"/>
        <v>0</v>
      </c>
      <c r="N16" s="9">
        <f>M16</f>
        <v>0</v>
      </c>
    </row>
    <row r="17" spans="2:14" ht="30" customHeight="1" thickBot="1">
      <c r="B17" s="104" t="s">
        <v>30</v>
      </c>
      <c r="C17" s="105" t="s">
        <v>31</v>
      </c>
      <c r="D17" s="191">
        <v>21353.3</v>
      </c>
      <c r="E17" s="117"/>
      <c r="F17" s="191"/>
      <c r="G17" s="191"/>
      <c r="H17" s="191"/>
      <c r="I17" s="117"/>
      <c r="J17" s="191"/>
      <c r="K17" s="191"/>
      <c r="L17" s="191"/>
      <c r="M17" s="113">
        <f t="shared" si="1"/>
        <v>21353.3</v>
      </c>
      <c r="N17" s="10">
        <f>M17-M40</f>
        <v>0</v>
      </c>
    </row>
    <row r="18" spans="2:14" ht="34.9" customHeight="1" thickBot="1">
      <c r="B18" s="223" t="s">
        <v>32</v>
      </c>
      <c r="C18" s="224"/>
      <c r="D18" s="115">
        <f>D8+D15+D16+D17</f>
        <v>2945143.54</v>
      </c>
      <c r="E18" s="115">
        <f t="shared" ref="E18:M18" si="2">E8+E15+E16+E17</f>
        <v>0</v>
      </c>
      <c r="F18" s="115">
        <f t="shared" si="2"/>
        <v>769421.66</v>
      </c>
      <c r="G18" s="115">
        <f t="shared" si="2"/>
        <v>0</v>
      </c>
      <c r="H18" s="115">
        <f t="shared" si="2"/>
        <v>7972.78</v>
      </c>
      <c r="I18" s="115">
        <f t="shared" si="2"/>
        <v>0</v>
      </c>
      <c r="J18" s="115">
        <f t="shared" si="2"/>
        <v>5321.78</v>
      </c>
      <c r="K18" s="115">
        <f t="shared" si="2"/>
        <v>166.65</v>
      </c>
      <c r="L18" s="115">
        <f t="shared" si="2"/>
        <v>0</v>
      </c>
      <c r="M18" s="114">
        <f t="shared" si="2"/>
        <v>3717049.5500000003</v>
      </c>
      <c r="N18" s="11">
        <f>N8+N15+N16+N17</f>
        <v>1468551.7099999997</v>
      </c>
    </row>
    <row r="19" spans="2:14" ht="69.75" customHeight="1" thickBot="1">
      <c r="B19" s="223" t="s">
        <v>33</v>
      </c>
      <c r="C19" s="225"/>
      <c r="D19" s="107" t="s">
        <v>34</v>
      </c>
      <c r="E19" s="108" t="s">
        <v>34</v>
      </c>
      <c r="F19" s="108" t="s">
        <v>34</v>
      </c>
      <c r="G19" s="192"/>
      <c r="H19" s="108" t="s">
        <v>34</v>
      </c>
      <c r="I19" s="108" t="s">
        <v>34</v>
      </c>
      <c r="J19" s="108" t="s">
        <v>34</v>
      </c>
      <c r="K19" s="192"/>
      <c r="L19" s="108" t="s">
        <v>34</v>
      </c>
      <c r="M19" s="109" t="s">
        <v>34</v>
      </c>
      <c r="N19" s="118" t="s">
        <v>34</v>
      </c>
    </row>
    <row r="21" spans="2:14">
      <c r="B21" s="1" t="s">
        <v>35</v>
      </c>
    </row>
    <row r="22" spans="2:14">
      <c r="B22" s="1" t="s">
        <v>36</v>
      </c>
    </row>
    <row r="23" spans="2:14">
      <c r="B23" s="1" t="s">
        <v>37</v>
      </c>
    </row>
    <row r="28" spans="2:14" ht="22.5" customHeight="1">
      <c r="B28" s="226" t="s">
        <v>38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</row>
    <row r="31" spans="2:14" ht="15.75" thickBot="1"/>
    <row r="32" spans="2:14" ht="15.75">
      <c r="B32" s="227" t="s">
        <v>1</v>
      </c>
      <c r="C32" s="229" t="s">
        <v>39</v>
      </c>
      <c r="D32" s="231" t="s">
        <v>3</v>
      </c>
      <c r="E32" s="231" t="s">
        <v>4</v>
      </c>
      <c r="F32" s="231"/>
      <c r="G32" s="231"/>
      <c r="H32" s="231"/>
      <c r="I32" s="231" t="s">
        <v>5</v>
      </c>
      <c r="J32" s="231"/>
      <c r="K32" s="231"/>
      <c r="L32" s="231"/>
      <c r="M32" s="233" t="s">
        <v>6</v>
      </c>
    </row>
    <row r="33" spans="2:19" ht="66.75" customHeight="1" thickBot="1">
      <c r="B33" s="228"/>
      <c r="C33" s="230"/>
      <c r="D33" s="232"/>
      <c r="E33" s="106" t="s">
        <v>7</v>
      </c>
      <c r="F33" s="106" t="s">
        <v>40</v>
      </c>
      <c r="G33" s="106" t="s">
        <v>9</v>
      </c>
      <c r="H33" s="106" t="s">
        <v>10</v>
      </c>
      <c r="I33" s="106" t="s">
        <v>7</v>
      </c>
      <c r="J33" s="106" t="s">
        <v>11</v>
      </c>
      <c r="K33" s="106" t="s">
        <v>9</v>
      </c>
      <c r="L33" s="106" t="s">
        <v>10</v>
      </c>
      <c r="M33" s="234"/>
      <c r="N33" s="2"/>
      <c r="O33" s="7"/>
    </row>
    <row r="34" spans="2:19" ht="30.6" customHeight="1">
      <c r="B34" s="97" t="s">
        <v>12</v>
      </c>
      <c r="C34" s="98" t="s">
        <v>41</v>
      </c>
      <c r="D34" s="110">
        <f>D35+D36+D37+D38+D39</f>
        <v>2054721.5300000003</v>
      </c>
      <c r="E34" s="110">
        <f t="shared" ref="E34:K34" si="3">E35+E36+E37+E38+E39</f>
        <v>0</v>
      </c>
      <c r="F34" s="110">
        <f t="shared" si="3"/>
        <v>169938.66</v>
      </c>
      <c r="G34" s="110">
        <f t="shared" si="3"/>
        <v>0</v>
      </c>
      <c r="H34" s="110">
        <f t="shared" si="3"/>
        <v>7972.78</v>
      </c>
      <c r="I34" s="110">
        <f t="shared" si="3"/>
        <v>0</v>
      </c>
      <c r="J34" s="110">
        <f t="shared" si="3"/>
        <v>5321.78</v>
      </c>
      <c r="K34" s="110">
        <f t="shared" si="3"/>
        <v>166.65</v>
      </c>
      <c r="L34" s="110">
        <f>L35+L36+L37+L38+L39</f>
        <v>0</v>
      </c>
      <c r="M34" s="119">
        <f>D34+E34+F34+G34+H34-I34-J34-K34-L34</f>
        <v>2227144.5400000005</v>
      </c>
      <c r="R34" s="3"/>
    </row>
    <row r="35" spans="2:19" ht="30" customHeight="1">
      <c r="B35" s="97" t="s">
        <v>14</v>
      </c>
      <c r="C35" s="98" t="s">
        <v>42</v>
      </c>
      <c r="D35" s="193"/>
      <c r="E35" s="110"/>
      <c r="F35" s="193"/>
      <c r="G35" s="193"/>
      <c r="H35" s="193"/>
      <c r="I35" s="110"/>
      <c r="J35" s="193"/>
      <c r="K35" s="193"/>
      <c r="L35" s="193"/>
      <c r="M35" s="121">
        <f t="shared" ref="M35:M39" si="4">D35+E35+F35+G35+H35-I35-J35-K35-L35</f>
        <v>0</v>
      </c>
    </row>
    <row r="36" spans="2:19" ht="31.5">
      <c r="B36" s="99" t="s">
        <v>18</v>
      </c>
      <c r="C36" s="101" t="s">
        <v>43</v>
      </c>
      <c r="D36" s="190">
        <v>1250155.82</v>
      </c>
      <c r="E36" s="116"/>
      <c r="F36" s="190">
        <v>51470.25</v>
      </c>
      <c r="G36" s="190"/>
      <c r="H36" s="190"/>
      <c r="I36" s="116"/>
      <c r="J36" s="190"/>
      <c r="K36" s="190"/>
      <c r="L36" s="190"/>
      <c r="M36" s="121">
        <f t="shared" si="4"/>
        <v>1301626.07</v>
      </c>
    </row>
    <row r="37" spans="2:19" ht="31.5">
      <c r="B37" s="99" t="s">
        <v>20</v>
      </c>
      <c r="C37" s="100" t="s">
        <v>44</v>
      </c>
      <c r="D37" s="190">
        <v>5568.09</v>
      </c>
      <c r="E37" s="116"/>
      <c r="F37" s="190">
        <v>1500</v>
      </c>
      <c r="G37" s="190"/>
      <c r="H37" s="190"/>
      <c r="I37" s="116"/>
      <c r="J37" s="190"/>
      <c r="K37" s="190"/>
      <c r="L37" s="190"/>
      <c r="M37" s="121">
        <f t="shared" si="4"/>
        <v>7068.09</v>
      </c>
    </row>
    <row r="38" spans="2:19" ht="30" customHeight="1">
      <c r="B38" s="99" t="s">
        <v>22</v>
      </c>
      <c r="C38" s="103" t="s">
        <v>45</v>
      </c>
      <c r="D38" s="191"/>
      <c r="E38" s="117"/>
      <c r="F38" s="191"/>
      <c r="G38" s="191"/>
      <c r="H38" s="191"/>
      <c r="I38" s="117"/>
      <c r="J38" s="191"/>
      <c r="K38" s="191"/>
      <c r="L38" s="191"/>
      <c r="M38" s="121">
        <f t="shared" si="4"/>
        <v>0</v>
      </c>
    </row>
    <row r="39" spans="2:19" ht="28.15" customHeight="1">
      <c r="B39" s="99" t="s">
        <v>24</v>
      </c>
      <c r="C39" s="100" t="s">
        <v>46</v>
      </c>
      <c r="D39" s="190">
        <v>798997.62</v>
      </c>
      <c r="E39" s="116"/>
      <c r="F39" s="190">
        <v>116968.41</v>
      </c>
      <c r="G39" s="190"/>
      <c r="H39" s="190">
        <v>7972.78</v>
      </c>
      <c r="I39" s="116"/>
      <c r="J39" s="190">
        <v>5321.78</v>
      </c>
      <c r="K39" s="190">
        <v>166.65</v>
      </c>
      <c r="L39" s="190"/>
      <c r="M39" s="121">
        <f t="shared" si="4"/>
        <v>918450.38</v>
      </c>
    </row>
    <row r="40" spans="2:19" ht="32.25" thickBot="1">
      <c r="B40" s="102" t="s">
        <v>26</v>
      </c>
      <c r="C40" s="103" t="s">
        <v>47</v>
      </c>
      <c r="D40" s="191">
        <v>21353.3</v>
      </c>
      <c r="E40" s="117"/>
      <c r="F40" s="191"/>
      <c r="G40" s="191"/>
      <c r="H40" s="191"/>
      <c r="I40" s="117"/>
      <c r="J40" s="191"/>
      <c r="K40" s="191"/>
      <c r="L40" s="191"/>
      <c r="M40" s="121">
        <f>D40+E40+F40+G40+H40-I40-J40-K40-L40</f>
        <v>21353.3</v>
      </c>
    </row>
    <row r="41" spans="2:19" ht="35.450000000000003" customHeight="1" thickBot="1">
      <c r="B41" s="219" t="s">
        <v>48</v>
      </c>
      <c r="C41" s="220"/>
      <c r="D41" s="115">
        <f>D34+D40</f>
        <v>2076074.8300000003</v>
      </c>
      <c r="E41" s="115">
        <f t="shared" ref="E41:M41" si="5">E34+E40</f>
        <v>0</v>
      </c>
      <c r="F41" s="115">
        <f t="shared" si="5"/>
        <v>169938.66</v>
      </c>
      <c r="G41" s="115">
        <f t="shared" si="5"/>
        <v>0</v>
      </c>
      <c r="H41" s="115">
        <f t="shared" si="5"/>
        <v>7972.78</v>
      </c>
      <c r="I41" s="115">
        <f t="shared" si="5"/>
        <v>0</v>
      </c>
      <c r="J41" s="115">
        <f t="shared" si="5"/>
        <v>5321.78</v>
      </c>
      <c r="K41" s="115">
        <f t="shared" si="5"/>
        <v>166.65</v>
      </c>
      <c r="L41" s="115">
        <f t="shared" si="5"/>
        <v>0</v>
      </c>
      <c r="M41" s="120">
        <f t="shared" si="5"/>
        <v>2248497.8400000003</v>
      </c>
      <c r="Q41" s="5"/>
    </row>
    <row r="42" spans="2:19" ht="74.25" customHeight="1" thickBot="1">
      <c r="B42" s="221" t="s">
        <v>49</v>
      </c>
      <c r="C42" s="222"/>
      <c r="D42" s="108" t="s">
        <v>34</v>
      </c>
      <c r="E42" s="108" t="s">
        <v>34</v>
      </c>
      <c r="F42" s="108" t="s">
        <v>34</v>
      </c>
      <c r="G42" s="192"/>
      <c r="H42" s="108" t="s">
        <v>34</v>
      </c>
      <c r="I42" s="108" t="s">
        <v>34</v>
      </c>
      <c r="J42" s="108" t="s">
        <v>34</v>
      </c>
      <c r="K42" s="192"/>
      <c r="L42" s="108" t="s">
        <v>34</v>
      </c>
      <c r="M42" s="122" t="s">
        <v>34</v>
      </c>
    </row>
    <row r="43" spans="2:19" ht="20.25" customHeight="1">
      <c r="B43" s="1" t="s">
        <v>35</v>
      </c>
    </row>
    <row r="44" spans="2:19">
      <c r="B44" s="1" t="s">
        <v>36</v>
      </c>
      <c r="O44" s="6"/>
      <c r="P44" s="6"/>
      <c r="Q44" s="6"/>
    </row>
    <row r="45" spans="2:19" ht="18" customHeight="1">
      <c r="B45" s="1" t="s">
        <v>37</v>
      </c>
    </row>
    <row r="46" spans="2:19">
      <c r="Q46" s="4"/>
      <c r="R46" s="4"/>
      <c r="S46" s="4"/>
    </row>
    <row r="47" spans="2:19">
      <c r="Q47" s="4"/>
      <c r="R47" s="4"/>
      <c r="S47"/>
    </row>
  </sheetData>
  <sheetProtection password="CADF" sheet="1" objects="1" scenarios="1"/>
  <mergeCells count="21">
    <mergeCell ref="A2:C2"/>
    <mergeCell ref="A1:G1"/>
    <mergeCell ref="N6:N7"/>
    <mergeCell ref="B3:M3"/>
    <mergeCell ref="B6:B7"/>
    <mergeCell ref="C6:C7"/>
    <mergeCell ref="D6:D7"/>
    <mergeCell ref="E6:H6"/>
    <mergeCell ref="I6:L6"/>
    <mergeCell ref="M6:M7"/>
    <mergeCell ref="B41:C41"/>
    <mergeCell ref="B42:C42"/>
    <mergeCell ref="B18:C18"/>
    <mergeCell ref="B19:C19"/>
    <mergeCell ref="B28:M28"/>
    <mergeCell ref="B32:B33"/>
    <mergeCell ref="C32:C33"/>
    <mergeCell ref="D32:D33"/>
    <mergeCell ref="E32:H32"/>
    <mergeCell ref="I32:L32"/>
    <mergeCell ref="M32:M33"/>
  </mergeCells>
  <conditionalFormatting sqref="O34:O42 M34:M41 M8:N18">
    <cfRule type="cellIs" dxfId="0" priority="4" operator="lessThan">
      <formula>0</formula>
    </cfRule>
  </conditionalFormatting>
  <dataValidations count="2">
    <dataValidation operator="greaterThan" allowBlank="1" showInputMessage="1" showErrorMessage="1" error="Dane należy podać w pełnych złotych" sqref="K18 N19 D18:D19 D8 E8:E19 G18 F8:H8 I8:I19 M8:M19 J8:L8 F18:F19 H18:H19 J18:J19 L18:L19 D41:D42 D34 E34:E42 G41 F34:H34 I34:I42 M34:M42 J34:L34 F41:F42 H41:H42 J41:J42 L41:L42 K41"/>
    <dataValidation type="decimal" operator="greaterThanOrEqual" allowBlank="1" showInputMessage="1" showErrorMessage="1" error="nie może być wartość ujemna" sqref="D9:D17 F9:H17 J9:L17 G19 K19 D35:D40 F35:H40 J35:L40 G42 K42">
      <formula1>0</formula1>
    </dataValidation>
  </dataValidations>
  <pageMargins left="0.70866141732283472" right="0.70866141732283472" top="0" bottom="0" header="0.31496062992125984" footer="0.31496062992125984"/>
  <pageSetup paperSize="9" scale="4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zoomScaleSheetLayoutView="75" workbookViewId="0">
      <selection sqref="A1:E1"/>
    </sheetView>
  </sheetViews>
  <sheetFormatPr defaultColWidth="9.42578125" defaultRowHeight="12.75"/>
  <cols>
    <col min="1" max="1" width="7.28515625" style="12" customWidth="1"/>
    <col min="2" max="2" width="44.85546875" style="12" customWidth="1"/>
    <col min="3" max="3" width="8.85546875" style="12" customWidth="1"/>
    <col min="4" max="4" width="22" style="12" customWidth="1"/>
    <col min="5" max="5" width="22.140625" style="12" customWidth="1"/>
    <col min="6" max="6" width="22.5703125" style="12" customWidth="1"/>
    <col min="7" max="16384" width="9.42578125" style="12"/>
  </cols>
  <sheetData>
    <row r="1" spans="1:6" ht="18" customHeight="1">
      <c r="A1" s="255" t="s">
        <v>155</v>
      </c>
      <c r="B1" s="256"/>
      <c r="C1" s="256"/>
      <c r="D1" s="256"/>
      <c r="E1" s="257"/>
      <c r="F1" s="13" t="s">
        <v>52</v>
      </c>
    </row>
    <row r="2" spans="1:6" ht="12.6" customHeight="1">
      <c r="A2" s="254" t="s">
        <v>51</v>
      </c>
      <c r="B2" s="254"/>
      <c r="F2" s="13" t="s">
        <v>53</v>
      </c>
    </row>
    <row r="3" spans="1:6" ht="9" customHeight="1">
      <c r="A3" s="14"/>
      <c r="B3" s="14"/>
      <c r="F3" s="15"/>
    </row>
    <row r="4" spans="1:6">
      <c r="A4" s="251"/>
      <c r="B4" s="251"/>
    </row>
    <row r="5" spans="1:6" ht="17.45" customHeight="1">
      <c r="A5" s="16" t="s">
        <v>54</v>
      </c>
      <c r="B5" s="16"/>
      <c r="C5" s="16"/>
      <c r="D5" s="16"/>
      <c r="E5" s="16"/>
      <c r="F5" s="16"/>
    </row>
    <row r="6" spans="1:6" ht="9" customHeight="1">
      <c r="A6" s="16"/>
      <c r="B6" s="16"/>
      <c r="C6" s="16"/>
      <c r="D6" s="16"/>
      <c r="E6" s="16"/>
      <c r="F6" s="16"/>
    </row>
    <row r="7" spans="1:6" ht="15" customHeight="1" thickBot="1">
      <c r="A7" s="17"/>
      <c r="B7" s="17"/>
      <c r="C7" s="17"/>
      <c r="D7" s="17"/>
      <c r="E7" s="17"/>
      <c r="F7" s="18"/>
    </row>
    <row r="8" spans="1:6" ht="26.25" thickBot="1">
      <c r="A8" s="19" t="s">
        <v>1</v>
      </c>
      <c r="B8" s="20" t="s">
        <v>55</v>
      </c>
      <c r="C8" s="20" t="s">
        <v>56</v>
      </c>
      <c r="D8" s="20" t="s">
        <v>57</v>
      </c>
      <c r="E8" s="20" t="s">
        <v>154</v>
      </c>
      <c r="F8" s="21" t="s">
        <v>58</v>
      </c>
    </row>
    <row r="9" spans="1:6" s="22" customFormat="1" ht="18" customHeight="1" thickBot="1">
      <c r="A9" s="123">
        <v>1</v>
      </c>
      <c r="B9" s="124">
        <v>2</v>
      </c>
      <c r="C9" s="124">
        <v>3</v>
      </c>
      <c r="D9" s="124">
        <v>4</v>
      </c>
      <c r="E9" s="124">
        <v>5</v>
      </c>
      <c r="F9" s="125">
        <v>6</v>
      </c>
    </row>
    <row r="10" spans="1:6" ht="18" customHeight="1">
      <c r="A10" s="249">
        <v>1</v>
      </c>
      <c r="B10" s="252"/>
      <c r="C10" s="136" t="s">
        <v>59</v>
      </c>
      <c r="D10" s="194"/>
      <c r="E10" s="194"/>
      <c r="F10" s="139">
        <f>E10-D10</f>
        <v>0</v>
      </c>
    </row>
    <row r="11" spans="1:6" ht="18" customHeight="1" thickBot="1">
      <c r="A11" s="250"/>
      <c r="B11" s="253"/>
      <c r="C11" s="137" t="s">
        <v>60</v>
      </c>
      <c r="D11" s="195"/>
      <c r="E11" s="195"/>
      <c r="F11" s="140">
        <f t="shared" ref="F11:F29" si="0">E11-D11</f>
        <v>0</v>
      </c>
    </row>
    <row r="12" spans="1:6" ht="18" customHeight="1">
      <c r="A12" s="249"/>
      <c r="B12" s="252"/>
      <c r="C12" s="136" t="s">
        <v>59</v>
      </c>
      <c r="D12" s="194"/>
      <c r="E12" s="194"/>
      <c r="F12" s="139">
        <f t="shared" si="0"/>
        <v>0</v>
      </c>
    </row>
    <row r="13" spans="1:6" ht="18" customHeight="1" thickBot="1">
      <c r="A13" s="250"/>
      <c r="B13" s="253"/>
      <c r="C13" s="138" t="s">
        <v>60</v>
      </c>
      <c r="D13" s="196"/>
      <c r="E13" s="196"/>
      <c r="F13" s="140">
        <f t="shared" si="0"/>
        <v>0</v>
      </c>
    </row>
    <row r="14" spans="1:6" ht="18" customHeight="1">
      <c r="A14" s="249"/>
      <c r="B14" s="252"/>
      <c r="C14" s="136" t="s">
        <v>59</v>
      </c>
      <c r="D14" s="194"/>
      <c r="E14" s="194"/>
      <c r="F14" s="139">
        <f t="shared" si="0"/>
        <v>0</v>
      </c>
    </row>
    <row r="15" spans="1:6" ht="18" customHeight="1" thickBot="1">
      <c r="A15" s="250"/>
      <c r="B15" s="253"/>
      <c r="C15" s="138" t="s">
        <v>60</v>
      </c>
      <c r="D15" s="196"/>
      <c r="E15" s="196"/>
      <c r="F15" s="140">
        <f t="shared" si="0"/>
        <v>0</v>
      </c>
    </row>
    <row r="16" spans="1:6" ht="18" customHeight="1">
      <c r="A16" s="249"/>
      <c r="B16" s="252"/>
      <c r="C16" s="136" t="s">
        <v>59</v>
      </c>
      <c r="D16" s="194"/>
      <c r="E16" s="194"/>
      <c r="F16" s="139">
        <f t="shared" si="0"/>
        <v>0</v>
      </c>
    </row>
    <row r="17" spans="1:6" ht="18" customHeight="1" thickBot="1">
      <c r="A17" s="250"/>
      <c r="B17" s="253"/>
      <c r="C17" s="138" t="s">
        <v>60</v>
      </c>
      <c r="D17" s="196"/>
      <c r="E17" s="196"/>
      <c r="F17" s="140">
        <f t="shared" si="0"/>
        <v>0</v>
      </c>
    </row>
    <row r="18" spans="1:6" ht="18" customHeight="1">
      <c r="A18" s="249"/>
      <c r="B18" s="252"/>
      <c r="C18" s="136" t="s">
        <v>59</v>
      </c>
      <c r="D18" s="194"/>
      <c r="E18" s="194"/>
      <c r="F18" s="139">
        <f t="shared" si="0"/>
        <v>0</v>
      </c>
    </row>
    <row r="19" spans="1:6" ht="18" customHeight="1" thickBot="1">
      <c r="A19" s="250"/>
      <c r="B19" s="253"/>
      <c r="C19" s="138" t="s">
        <v>60</v>
      </c>
      <c r="D19" s="196"/>
      <c r="E19" s="196"/>
      <c r="F19" s="140">
        <f t="shared" si="0"/>
        <v>0</v>
      </c>
    </row>
    <row r="20" spans="1:6" ht="18" customHeight="1">
      <c r="A20" s="249"/>
      <c r="B20" s="252"/>
      <c r="C20" s="136" t="s">
        <v>59</v>
      </c>
      <c r="D20" s="194"/>
      <c r="E20" s="194"/>
      <c r="F20" s="139">
        <f t="shared" si="0"/>
        <v>0</v>
      </c>
    </row>
    <row r="21" spans="1:6" ht="18" customHeight="1" thickBot="1">
      <c r="A21" s="250"/>
      <c r="B21" s="253"/>
      <c r="C21" s="138" t="s">
        <v>60</v>
      </c>
      <c r="D21" s="196"/>
      <c r="E21" s="196"/>
      <c r="F21" s="140">
        <f t="shared" si="0"/>
        <v>0</v>
      </c>
    </row>
    <row r="22" spans="1:6" ht="18" customHeight="1">
      <c r="A22" s="249"/>
      <c r="B22" s="252"/>
      <c r="C22" s="136" t="s">
        <v>59</v>
      </c>
      <c r="D22" s="194"/>
      <c r="E22" s="194"/>
      <c r="F22" s="139">
        <f t="shared" si="0"/>
        <v>0</v>
      </c>
    </row>
    <row r="23" spans="1:6" ht="18" customHeight="1" thickBot="1">
      <c r="A23" s="250"/>
      <c r="B23" s="253"/>
      <c r="C23" s="138" t="s">
        <v>60</v>
      </c>
      <c r="D23" s="196"/>
      <c r="E23" s="196"/>
      <c r="F23" s="140">
        <f t="shared" si="0"/>
        <v>0</v>
      </c>
    </row>
    <row r="24" spans="1:6" ht="18" customHeight="1">
      <c r="A24" s="249"/>
      <c r="B24" s="252"/>
      <c r="C24" s="136" t="s">
        <v>59</v>
      </c>
      <c r="D24" s="194"/>
      <c r="E24" s="194"/>
      <c r="F24" s="139">
        <f t="shared" si="0"/>
        <v>0</v>
      </c>
    </row>
    <row r="25" spans="1:6" ht="18" customHeight="1" thickBot="1">
      <c r="A25" s="250"/>
      <c r="B25" s="253"/>
      <c r="C25" s="138" t="s">
        <v>60</v>
      </c>
      <c r="D25" s="196"/>
      <c r="E25" s="196"/>
      <c r="F25" s="140">
        <f t="shared" si="0"/>
        <v>0</v>
      </c>
    </row>
    <row r="26" spans="1:6" ht="18" customHeight="1">
      <c r="A26" s="249"/>
      <c r="B26" s="252"/>
      <c r="C26" s="136" t="s">
        <v>59</v>
      </c>
      <c r="D26" s="194"/>
      <c r="E26" s="194"/>
      <c r="F26" s="139">
        <f t="shared" si="0"/>
        <v>0</v>
      </c>
    </row>
    <row r="27" spans="1:6" ht="18" customHeight="1" thickBot="1">
      <c r="A27" s="250"/>
      <c r="B27" s="253"/>
      <c r="C27" s="138" t="s">
        <v>60</v>
      </c>
      <c r="D27" s="196"/>
      <c r="E27" s="196"/>
      <c r="F27" s="140">
        <f t="shared" si="0"/>
        <v>0</v>
      </c>
    </row>
    <row r="28" spans="1:6" ht="18" customHeight="1">
      <c r="A28" s="249"/>
      <c r="B28" s="252"/>
      <c r="C28" s="136" t="s">
        <v>59</v>
      </c>
      <c r="D28" s="194"/>
      <c r="E28" s="194"/>
      <c r="F28" s="139">
        <f t="shared" si="0"/>
        <v>0</v>
      </c>
    </row>
    <row r="29" spans="1:6" ht="18" customHeight="1" thickBot="1">
      <c r="A29" s="250"/>
      <c r="B29" s="253"/>
      <c r="C29" s="138" t="s">
        <v>60</v>
      </c>
      <c r="D29" s="196"/>
      <c r="E29" s="196"/>
      <c r="F29" s="140">
        <f t="shared" si="0"/>
        <v>0</v>
      </c>
    </row>
    <row r="30" spans="1:6" ht="18" customHeight="1">
      <c r="A30" s="126" t="s">
        <v>61</v>
      </c>
      <c r="B30" s="127"/>
      <c r="C30" s="128" t="s">
        <v>59</v>
      </c>
      <c r="D30" s="129">
        <f t="shared" ref="D30:F31" si="1">D10+D12+D14+D16+D18+D20+D22+D24+D26+D28</f>
        <v>0</v>
      </c>
      <c r="E30" s="129">
        <f t="shared" si="1"/>
        <v>0</v>
      </c>
      <c r="F30" s="130">
        <f t="shared" si="1"/>
        <v>0</v>
      </c>
    </row>
    <row r="31" spans="1:6" ht="18" customHeight="1" thickBot="1">
      <c r="A31" s="131"/>
      <c r="B31" s="132"/>
      <c r="C31" s="133" t="s">
        <v>60</v>
      </c>
      <c r="D31" s="134">
        <f t="shared" si="1"/>
        <v>0</v>
      </c>
      <c r="E31" s="134">
        <f t="shared" si="1"/>
        <v>0</v>
      </c>
      <c r="F31" s="135">
        <f t="shared" si="1"/>
        <v>0</v>
      </c>
    </row>
    <row r="33" spans="2:6">
      <c r="B33" s="23" t="s">
        <v>62</v>
      </c>
      <c r="C33" s="245" t="s">
        <v>63</v>
      </c>
      <c r="D33" s="246"/>
      <c r="E33" s="247" t="s">
        <v>64</v>
      </c>
      <c r="F33" s="248"/>
    </row>
    <row r="34" spans="2:6" ht="15.75" customHeight="1">
      <c r="B34" s="24" t="s">
        <v>65</v>
      </c>
      <c r="C34" s="247" t="s">
        <v>66</v>
      </c>
      <c r="D34" s="248"/>
      <c r="E34" s="247" t="s">
        <v>65</v>
      </c>
      <c r="F34" s="248"/>
    </row>
    <row r="35" spans="2:6">
      <c r="B35" s="24" t="s">
        <v>67</v>
      </c>
      <c r="C35" s="247"/>
      <c r="D35" s="248"/>
      <c r="E35" s="247" t="s">
        <v>68</v>
      </c>
      <c r="F35" s="247"/>
    </row>
    <row r="36" spans="2:6">
      <c r="B36" s="25"/>
      <c r="E36" s="26"/>
    </row>
  </sheetData>
  <sheetProtection password="CADF" sheet="1" objects="1" scenarios="1" formatCells="0" formatColumns="0" formatRows="0" pivotTables="0"/>
  <mergeCells count="29">
    <mergeCell ref="B24:B25"/>
    <mergeCell ref="B26:B27"/>
    <mergeCell ref="B28:B29"/>
    <mergeCell ref="A24:A25"/>
    <mergeCell ref="A26:A27"/>
    <mergeCell ref="A28:A29"/>
    <mergeCell ref="A2:B2"/>
    <mergeCell ref="A1:E1"/>
    <mergeCell ref="A10:A11"/>
    <mergeCell ref="A12:A13"/>
    <mergeCell ref="A14:A15"/>
    <mergeCell ref="A16:A17"/>
    <mergeCell ref="A4:B4"/>
    <mergeCell ref="A18:A19"/>
    <mergeCell ref="A20:A21"/>
    <mergeCell ref="A22:A23"/>
    <mergeCell ref="B10:B11"/>
    <mergeCell ref="B12:B13"/>
    <mergeCell ref="B14:B15"/>
    <mergeCell ref="B16:B17"/>
    <mergeCell ref="B18:B19"/>
    <mergeCell ref="B20:B21"/>
    <mergeCell ref="B22:B23"/>
    <mergeCell ref="C33:D33"/>
    <mergeCell ref="E33:F33"/>
    <mergeCell ref="C34:D34"/>
    <mergeCell ref="E34:F34"/>
    <mergeCell ref="C35:D35"/>
    <mergeCell ref="E35:F35"/>
  </mergeCells>
  <pageMargins left="0.78740157480314965" right="0.78740157480314965" top="0.39370078740157483" bottom="0.98425196850393704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zoomScaleSheetLayoutView="100" workbookViewId="0">
      <selection sqref="A1:E1"/>
    </sheetView>
  </sheetViews>
  <sheetFormatPr defaultColWidth="9.42578125" defaultRowHeight="12.75"/>
  <cols>
    <col min="1" max="1" width="2.5703125" style="27" customWidth="1"/>
    <col min="2" max="2" width="51.28515625" style="27" customWidth="1"/>
    <col min="3" max="3" width="10.7109375" style="27" customWidth="1"/>
    <col min="4" max="4" width="31.140625" style="27" customWidth="1"/>
    <col min="5" max="5" width="31.7109375" style="27" customWidth="1"/>
    <col min="6" max="6" width="27.7109375" style="27" customWidth="1"/>
    <col min="7" max="16384" width="9.42578125" style="27"/>
  </cols>
  <sheetData>
    <row r="1" spans="1:9" ht="24.75" customHeight="1">
      <c r="A1" s="258" t="s">
        <v>155</v>
      </c>
      <c r="B1" s="259"/>
      <c r="C1" s="259"/>
      <c r="D1" s="259"/>
      <c r="E1" s="260"/>
      <c r="F1" s="28" t="s">
        <v>69</v>
      </c>
    </row>
    <row r="2" spans="1:9" ht="15.75">
      <c r="A2" s="279" t="s">
        <v>51</v>
      </c>
      <c r="B2" s="279"/>
      <c r="C2" s="29"/>
      <c r="F2" s="28" t="s">
        <v>53</v>
      </c>
    </row>
    <row r="3" spans="1:9">
      <c r="B3" s="30"/>
      <c r="C3" s="30"/>
    </row>
    <row r="4" spans="1:9" ht="20.45" customHeight="1">
      <c r="B4" s="31" t="s">
        <v>70</v>
      </c>
      <c r="C4" s="31"/>
      <c r="D4" s="31"/>
      <c r="E4" s="31"/>
      <c r="F4" s="31"/>
    </row>
    <row r="5" spans="1:9" ht="10.9" customHeight="1" thickBot="1"/>
    <row r="6" spans="1:9" ht="33" customHeight="1">
      <c r="A6" s="261" t="s">
        <v>71</v>
      </c>
      <c r="B6" s="262"/>
      <c r="C6" s="32" t="s">
        <v>72</v>
      </c>
      <c r="D6" s="33" t="s">
        <v>73</v>
      </c>
      <c r="E6" s="33" t="s">
        <v>74</v>
      </c>
      <c r="F6" s="34" t="s">
        <v>58</v>
      </c>
    </row>
    <row r="7" spans="1:9" s="35" customFormat="1" ht="10.5">
      <c r="A7" s="263">
        <v>1</v>
      </c>
      <c r="B7" s="264"/>
      <c r="C7" s="141">
        <v>2</v>
      </c>
      <c r="D7" s="141">
        <v>3</v>
      </c>
      <c r="E7" s="141">
        <v>4</v>
      </c>
      <c r="F7" s="142">
        <v>5</v>
      </c>
    </row>
    <row r="8" spans="1:9" ht="20.100000000000001" customHeight="1">
      <c r="A8" s="265" t="s">
        <v>75</v>
      </c>
      <c r="B8" s="266"/>
      <c r="C8" s="143" t="s">
        <v>59</v>
      </c>
      <c r="D8" s="144">
        <f>D10+D12+D14+D16+D18</f>
        <v>0</v>
      </c>
      <c r="E8" s="144">
        <f>E10+E12+E14+E16+E18</f>
        <v>0</v>
      </c>
      <c r="F8" s="145">
        <f>E8-D8</f>
        <v>0</v>
      </c>
    </row>
    <row r="9" spans="1:9" ht="20.100000000000001" customHeight="1">
      <c r="A9" s="267"/>
      <c r="B9" s="268"/>
      <c r="C9" s="146" t="s">
        <v>60</v>
      </c>
      <c r="D9" s="144">
        <f>D11+D13+D15+D17+D19</f>
        <v>0</v>
      </c>
      <c r="E9" s="144">
        <f>E11+E13+E15+E17+E19</f>
        <v>0</v>
      </c>
      <c r="F9" s="145">
        <f t="shared" ref="F9:F21" si="0">E9-D9</f>
        <v>0</v>
      </c>
    </row>
    <row r="10" spans="1:9" ht="17.45" customHeight="1">
      <c r="A10" s="269" t="s">
        <v>76</v>
      </c>
      <c r="B10" s="270"/>
      <c r="C10" s="143" t="s">
        <v>59</v>
      </c>
      <c r="D10" s="198"/>
      <c r="E10" s="198"/>
      <c r="F10" s="145">
        <f t="shared" si="0"/>
        <v>0</v>
      </c>
    </row>
    <row r="11" spans="1:9" ht="17.45" customHeight="1">
      <c r="A11" s="271"/>
      <c r="B11" s="272"/>
      <c r="C11" s="146" t="s">
        <v>60</v>
      </c>
      <c r="D11" s="199"/>
      <c r="E11" s="199"/>
      <c r="F11" s="145">
        <f t="shared" si="0"/>
        <v>0</v>
      </c>
      <c r="I11" s="36"/>
    </row>
    <row r="12" spans="1:9" ht="17.45" customHeight="1">
      <c r="A12" s="269" t="s">
        <v>77</v>
      </c>
      <c r="B12" s="270"/>
      <c r="C12" s="143" t="s">
        <v>59</v>
      </c>
      <c r="D12" s="199"/>
      <c r="E12" s="199"/>
      <c r="F12" s="145">
        <f t="shared" si="0"/>
        <v>0</v>
      </c>
      <c r="I12" s="36"/>
    </row>
    <row r="13" spans="1:9" ht="17.45" customHeight="1">
      <c r="A13" s="271"/>
      <c r="B13" s="272"/>
      <c r="C13" s="146" t="s">
        <v>60</v>
      </c>
      <c r="D13" s="199"/>
      <c r="E13" s="199"/>
      <c r="F13" s="145">
        <f t="shared" si="0"/>
        <v>0</v>
      </c>
    </row>
    <row r="14" spans="1:9" ht="17.45" customHeight="1">
      <c r="A14" s="269" t="s">
        <v>78</v>
      </c>
      <c r="B14" s="270"/>
      <c r="C14" s="143" t="s">
        <v>59</v>
      </c>
      <c r="D14" s="199"/>
      <c r="E14" s="199"/>
      <c r="F14" s="145">
        <f t="shared" si="0"/>
        <v>0</v>
      </c>
    </row>
    <row r="15" spans="1:9" ht="17.45" customHeight="1">
      <c r="A15" s="271"/>
      <c r="B15" s="272"/>
      <c r="C15" s="146" t="s">
        <v>60</v>
      </c>
      <c r="D15" s="199"/>
      <c r="E15" s="199"/>
      <c r="F15" s="145">
        <f t="shared" si="0"/>
        <v>0</v>
      </c>
    </row>
    <row r="16" spans="1:9" ht="17.45" customHeight="1">
      <c r="A16" s="269" t="s">
        <v>79</v>
      </c>
      <c r="B16" s="270"/>
      <c r="C16" s="143" t="s">
        <v>59</v>
      </c>
      <c r="D16" s="199"/>
      <c r="E16" s="199"/>
      <c r="F16" s="145">
        <f t="shared" si="0"/>
        <v>0</v>
      </c>
    </row>
    <row r="17" spans="1:6" ht="17.45" customHeight="1">
      <c r="A17" s="271"/>
      <c r="B17" s="272"/>
      <c r="C17" s="146" t="s">
        <v>60</v>
      </c>
      <c r="D17" s="199"/>
      <c r="E17" s="199"/>
      <c r="F17" s="145">
        <f t="shared" si="0"/>
        <v>0</v>
      </c>
    </row>
    <row r="18" spans="1:6" ht="17.45" customHeight="1">
      <c r="A18" s="269" t="s">
        <v>80</v>
      </c>
      <c r="B18" s="270"/>
      <c r="C18" s="143" t="s">
        <v>59</v>
      </c>
      <c r="D18" s="199"/>
      <c r="E18" s="199"/>
      <c r="F18" s="145">
        <f t="shared" si="0"/>
        <v>0</v>
      </c>
    </row>
    <row r="19" spans="1:6" ht="17.45" customHeight="1">
      <c r="A19" s="271"/>
      <c r="B19" s="272"/>
      <c r="C19" s="146" t="s">
        <v>60</v>
      </c>
      <c r="D19" s="199"/>
      <c r="E19" s="199"/>
      <c r="F19" s="145">
        <f t="shared" si="0"/>
        <v>0</v>
      </c>
    </row>
    <row r="20" spans="1:6" ht="20.100000000000001" customHeight="1">
      <c r="A20" s="265" t="s">
        <v>81</v>
      </c>
      <c r="B20" s="266"/>
      <c r="C20" s="143" t="s">
        <v>59</v>
      </c>
      <c r="D20" s="200"/>
      <c r="E20" s="200"/>
      <c r="F20" s="145">
        <f t="shared" si="0"/>
        <v>0</v>
      </c>
    </row>
    <row r="21" spans="1:6" ht="20.100000000000001" customHeight="1" thickBot="1">
      <c r="A21" s="273"/>
      <c r="B21" s="274"/>
      <c r="C21" s="147" t="s">
        <v>60</v>
      </c>
      <c r="D21" s="200"/>
      <c r="E21" s="200"/>
      <c r="F21" s="154">
        <f t="shared" si="0"/>
        <v>0</v>
      </c>
    </row>
    <row r="22" spans="1:6" ht="20.100000000000001" customHeight="1">
      <c r="A22" s="275" t="s">
        <v>61</v>
      </c>
      <c r="B22" s="276"/>
      <c r="C22" s="148" t="s">
        <v>59</v>
      </c>
      <c r="D22" s="150">
        <f>D8+D20</f>
        <v>0</v>
      </c>
      <c r="E22" s="150">
        <f>E8+E20</f>
        <v>0</v>
      </c>
      <c r="F22" s="151">
        <f>E22-D22</f>
        <v>0</v>
      </c>
    </row>
    <row r="23" spans="1:6" ht="20.100000000000001" customHeight="1" thickBot="1">
      <c r="A23" s="277"/>
      <c r="B23" s="278"/>
      <c r="C23" s="149" t="s">
        <v>60</v>
      </c>
      <c r="D23" s="152">
        <f>D9+D21</f>
        <v>0</v>
      </c>
      <c r="E23" s="152">
        <f>E9+E21</f>
        <v>0</v>
      </c>
      <c r="F23" s="153">
        <f>E23-D23</f>
        <v>0</v>
      </c>
    </row>
    <row r="24" spans="1:6">
      <c r="A24" s="37"/>
      <c r="B24" s="37"/>
      <c r="C24" s="37"/>
      <c r="D24" s="37"/>
      <c r="E24" s="37"/>
      <c r="F24" s="37"/>
    </row>
    <row r="25" spans="1:6">
      <c r="A25" s="37"/>
      <c r="B25" s="37"/>
      <c r="C25" s="37"/>
      <c r="D25" s="37"/>
      <c r="E25" s="37"/>
      <c r="F25" s="37"/>
    </row>
    <row r="26" spans="1:6">
      <c r="A26" s="37"/>
      <c r="B26" s="38" t="s">
        <v>82</v>
      </c>
      <c r="C26" s="38"/>
      <c r="D26" s="197" t="s">
        <v>83</v>
      </c>
      <c r="E26" s="37"/>
      <c r="F26" s="38" t="s">
        <v>84</v>
      </c>
    </row>
    <row r="27" spans="1:6" ht="17.25" customHeight="1">
      <c r="A27" s="37"/>
      <c r="B27" s="39" t="s">
        <v>65</v>
      </c>
      <c r="C27" s="39"/>
      <c r="D27" s="40" t="s">
        <v>85</v>
      </c>
      <c r="E27" s="41"/>
      <c r="F27" s="42" t="s">
        <v>65</v>
      </c>
    </row>
    <row r="28" spans="1:6" ht="24" customHeight="1">
      <c r="A28" s="37"/>
      <c r="B28" s="43" t="s">
        <v>86</v>
      </c>
      <c r="C28" s="39"/>
      <c r="D28" s="44"/>
      <c r="E28" s="37"/>
      <c r="F28" s="43" t="s">
        <v>87</v>
      </c>
    </row>
    <row r="29" spans="1:6">
      <c r="A29" s="37"/>
      <c r="B29" s="37"/>
      <c r="C29" s="37"/>
      <c r="D29" s="37"/>
      <c r="E29" s="37"/>
      <c r="F29" s="37"/>
    </row>
  </sheetData>
  <sheetProtection password="CADF" sheet="1" objects="1" scenarios="1" formatCells="0" formatColumns="0" formatRows="0" pivotTables="0"/>
  <mergeCells count="12">
    <mergeCell ref="A16:B17"/>
    <mergeCell ref="A18:B19"/>
    <mergeCell ref="A20:B21"/>
    <mergeCell ref="A22:B23"/>
    <mergeCell ref="A2:B2"/>
    <mergeCell ref="A12:B13"/>
    <mergeCell ref="A14:B15"/>
    <mergeCell ref="A1:E1"/>
    <mergeCell ref="A6:B6"/>
    <mergeCell ref="A7:B7"/>
    <mergeCell ref="A8:B9"/>
    <mergeCell ref="A10:B11"/>
  </mergeCells>
  <printOptions horizontalCentered="1"/>
  <pageMargins left="0" right="0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topLeftCell="A7" zoomScaleNormal="100" zoomScaleSheetLayoutView="100" workbookViewId="0">
      <selection activeCell="A16" sqref="A16"/>
    </sheetView>
  </sheetViews>
  <sheetFormatPr defaultColWidth="9.42578125" defaultRowHeight="12.75"/>
  <cols>
    <col min="1" max="1" width="3.7109375" style="12" customWidth="1"/>
    <col min="2" max="2" width="26.7109375" style="12" customWidth="1"/>
    <col min="3" max="3" width="34.28515625" style="12" customWidth="1"/>
    <col min="4" max="4" width="31.7109375" style="12" customWidth="1"/>
    <col min="5" max="16384" width="9.42578125" style="12"/>
  </cols>
  <sheetData>
    <row r="1" spans="1:4" ht="24.75" customHeight="1">
      <c r="A1" s="282" t="s">
        <v>155</v>
      </c>
      <c r="B1" s="283"/>
      <c r="C1" s="284"/>
      <c r="D1" s="45" t="s">
        <v>88</v>
      </c>
    </row>
    <row r="2" spans="1:4" ht="15.75">
      <c r="A2" s="248" t="s">
        <v>153</v>
      </c>
      <c r="B2" s="248"/>
      <c r="C2" s="248"/>
      <c r="D2" s="45" t="s">
        <v>89</v>
      </c>
    </row>
    <row r="3" spans="1:4" ht="10.15" customHeight="1"/>
    <row r="4" spans="1:4" ht="31.5" customHeight="1">
      <c r="A4" s="280" t="s">
        <v>90</v>
      </c>
      <c r="B4" s="280"/>
      <c r="C4" s="280"/>
      <c r="D4" s="280"/>
    </row>
    <row r="5" spans="1:4" ht="9" customHeight="1">
      <c r="A5" s="47"/>
      <c r="B5" s="47"/>
      <c r="C5" s="47"/>
      <c r="D5" s="47"/>
    </row>
    <row r="6" spans="1:4" ht="21" customHeight="1" thickBot="1">
      <c r="A6" s="48"/>
      <c r="B6" s="48"/>
      <c r="C6" s="48"/>
      <c r="D6" s="49"/>
    </row>
    <row r="7" spans="1:4" ht="60" customHeight="1" thickBot="1">
      <c r="A7" s="50" t="s">
        <v>91</v>
      </c>
      <c r="B7" s="51" t="s">
        <v>92</v>
      </c>
      <c r="C7" s="51" t="s">
        <v>93</v>
      </c>
      <c r="D7" s="52" t="s">
        <v>94</v>
      </c>
    </row>
    <row r="8" spans="1:4" s="53" customFormat="1" ht="11.25" thickBot="1">
      <c r="A8" s="155">
        <v>1</v>
      </c>
      <c r="B8" s="156">
        <v>2</v>
      </c>
      <c r="C8" s="156">
        <v>3</v>
      </c>
      <c r="D8" s="157">
        <v>4</v>
      </c>
    </row>
    <row r="9" spans="1:4" ht="17.25" customHeight="1">
      <c r="A9" s="158">
        <v>1</v>
      </c>
      <c r="B9" s="159" t="s">
        <v>95</v>
      </c>
      <c r="C9" s="202"/>
      <c r="D9" s="203"/>
    </row>
    <row r="10" spans="1:4" ht="38.25">
      <c r="A10" s="160">
        <v>2</v>
      </c>
      <c r="B10" s="161" t="s">
        <v>96</v>
      </c>
      <c r="C10" s="204"/>
      <c r="D10" s="205"/>
    </row>
    <row r="11" spans="1:4">
      <c r="A11" s="160">
        <v>3</v>
      </c>
      <c r="B11" s="161" t="s">
        <v>97</v>
      </c>
      <c r="C11" s="204"/>
      <c r="D11" s="205"/>
    </row>
    <row r="12" spans="1:4" ht="25.5">
      <c r="A12" s="160">
        <v>4</v>
      </c>
      <c r="B12" s="161" t="s">
        <v>98</v>
      </c>
      <c r="C12" s="204"/>
      <c r="D12" s="205"/>
    </row>
    <row r="13" spans="1:4">
      <c r="A13" s="160">
        <v>5</v>
      </c>
      <c r="B13" s="161" t="s">
        <v>99</v>
      </c>
      <c r="C13" s="204"/>
      <c r="D13" s="205"/>
    </row>
    <row r="14" spans="1:4">
      <c r="A14" s="160">
        <v>6</v>
      </c>
      <c r="B14" s="161" t="s">
        <v>100</v>
      </c>
      <c r="C14" s="204"/>
      <c r="D14" s="205"/>
    </row>
    <row r="15" spans="1:4">
      <c r="A15" s="160">
        <v>7</v>
      </c>
      <c r="B15" s="161" t="s">
        <v>101</v>
      </c>
      <c r="C15" s="204">
        <v>6087.49</v>
      </c>
      <c r="D15" s="205"/>
    </row>
    <row r="16" spans="1:4" ht="38.25">
      <c r="A16" s="160">
        <v>8</v>
      </c>
      <c r="B16" s="161" t="s">
        <v>102</v>
      </c>
      <c r="C16" s="204"/>
      <c r="D16" s="205"/>
    </row>
    <row r="17" spans="1:4" ht="25.5">
      <c r="A17" s="160">
        <v>9</v>
      </c>
      <c r="B17" s="162" t="s">
        <v>103</v>
      </c>
      <c r="C17" s="204"/>
      <c r="D17" s="205"/>
    </row>
    <row r="18" spans="1:4" ht="21" customHeight="1">
      <c r="A18" s="163">
        <v>10</v>
      </c>
      <c r="B18" s="164" t="s">
        <v>104</v>
      </c>
      <c r="C18" s="206"/>
      <c r="D18" s="207"/>
    </row>
    <row r="19" spans="1:4">
      <c r="A19" s="165"/>
      <c r="B19" s="166" t="s">
        <v>105</v>
      </c>
      <c r="C19" s="208"/>
      <c r="D19" s="209"/>
    </row>
    <row r="20" spans="1:4">
      <c r="A20" s="165"/>
      <c r="B20" s="166" t="s">
        <v>106</v>
      </c>
      <c r="C20" s="208"/>
      <c r="D20" s="209"/>
    </row>
    <row r="21" spans="1:4">
      <c r="A21" s="165"/>
      <c r="B21" s="166" t="s">
        <v>107</v>
      </c>
      <c r="C21" s="208"/>
      <c r="D21" s="209"/>
    </row>
    <row r="22" spans="1:4">
      <c r="A22" s="165"/>
      <c r="B22" s="166" t="s">
        <v>108</v>
      </c>
      <c r="C22" s="208"/>
      <c r="D22" s="209"/>
    </row>
    <row r="23" spans="1:4">
      <c r="A23" s="165"/>
      <c r="B23" s="166" t="s">
        <v>109</v>
      </c>
      <c r="C23" s="208"/>
      <c r="D23" s="209"/>
    </row>
    <row r="24" spans="1:4">
      <c r="A24" s="167"/>
      <c r="B24" s="168" t="s">
        <v>110</v>
      </c>
      <c r="C24" s="210"/>
      <c r="D24" s="211"/>
    </row>
    <row r="25" spans="1:4" ht="25.5">
      <c r="A25" s="160">
        <v>11</v>
      </c>
      <c r="B25" s="161" t="s">
        <v>111</v>
      </c>
      <c r="C25" s="204"/>
      <c r="D25" s="205"/>
    </row>
    <row r="26" spans="1:4">
      <c r="A26" s="160">
        <v>12</v>
      </c>
      <c r="B26" s="161" t="s">
        <v>112</v>
      </c>
      <c r="C26" s="204"/>
      <c r="D26" s="205"/>
    </row>
    <row r="27" spans="1:4" ht="25.5">
      <c r="A27" s="160">
        <v>13</v>
      </c>
      <c r="B27" s="161" t="s">
        <v>113</v>
      </c>
      <c r="C27" s="204"/>
      <c r="D27" s="205"/>
    </row>
    <row r="28" spans="1:4">
      <c r="A28" s="160">
        <v>14</v>
      </c>
      <c r="B28" s="161" t="s">
        <v>114</v>
      </c>
      <c r="C28" s="204"/>
      <c r="D28" s="205"/>
    </row>
    <row r="29" spans="1:4" s="54" customFormat="1" ht="13.5" thickBot="1">
      <c r="A29" s="163">
        <v>15</v>
      </c>
      <c r="B29" s="169" t="s">
        <v>115</v>
      </c>
      <c r="C29" s="212"/>
      <c r="D29" s="213"/>
    </row>
    <row r="30" spans="1:4" ht="21" customHeight="1" thickBot="1">
      <c r="A30" s="170" t="s">
        <v>116</v>
      </c>
      <c r="B30" s="171"/>
      <c r="C30" s="172">
        <f>C9+C10+C11+C12+C13+C14+C15+C16+C17+C18+C25+C26+C27+C28+C29</f>
        <v>6087.49</v>
      </c>
      <c r="D30" s="173">
        <f>D9+D10+D11+D12+D13+D14+D15+D16+D17+D18+D25+D26+D27+D28+D29</f>
        <v>0</v>
      </c>
    </row>
    <row r="31" spans="1:4">
      <c r="A31" s="55"/>
      <c r="B31" s="55"/>
      <c r="C31" s="55"/>
      <c r="D31" s="55"/>
    </row>
    <row r="32" spans="1:4" s="54" customFormat="1" ht="12.75" customHeight="1">
      <c r="A32" s="56" t="s">
        <v>117</v>
      </c>
      <c r="B32" s="56"/>
      <c r="C32" s="56"/>
      <c r="D32" s="56"/>
    </row>
    <row r="33" spans="1:4" ht="23.25" customHeight="1">
      <c r="A33" s="57"/>
      <c r="B33" s="57"/>
      <c r="C33" s="57"/>
      <c r="D33" s="57"/>
    </row>
    <row r="34" spans="1:4" ht="16.5" customHeight="1">
      <c r="A34" s="57"/>
      <c r="B34" s="58" t="s">
        <v>118</v>
      </c>
      <c r="C34" s="201" t="s">
        <v>119</v>
      </c>
      <c r="D34" s="57" t="s">
        <v>83</v>
      </c>
    </row>
    <row r="35" spans="1:4" ht="15.6" customHeight="1">
      <c r="A35" s="59"/>
      <c r="B35" s="46" t="s">
        <v>65</v>
      </c>
      <c r="C35" s="48" t="s">
        <v>120</v>
      </c>
      <c r="D35" s="281" t="s">
        <v>121</v>
      </c>
    </row>
    <row r="36" spans="1:4" ht="24" customHeight="1">
      <c r="A36" s="59"/>
      <c r="B36" s="60" t="s">
        <v>86</v>
      </c>
      <c r="C36" s="59"/>
      <c r="D36" s="281"/>
    </row>
    <row r="37" spans="1:4">
      <c r="A37" s="48"/>
      <c r="B37" s="46"/>
      <c r="C37" s="48"/>
      <c r="D37" s="46"/>
    </row>
  </sheetData>
  <sheetProtection password="CADF" sheet="1" objects="1" scenarios="1"/>
  <mergeCells count="4">
    <mergeCell ref="A4:D4"/>
    <mergeCell ref="D35:D36"/>
    <mergeCell ref="A2:C2"/>
    <mergeCell ref="A1:C1"/>
  </mergeCells>
  <pageMargins left="0.78740157480314965" right="0.78740157480314965" top="0.39370078740157483" bottom="0.98425196850393704" header="0.51181102362204722" footer="0.51181102362204722"/>
  <pageSetup paperSize="9" scale="9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opLeftCell="A19" zoomScaleNormal="100" zoomScaleSheetLayoutView="100" workbookViewId="0">
      <selection activeCell="A3" sqref="A3:N3"/>
    </sheetView>
  </sheetViews>
  <sheetFormatPr defaultColWidth="9.42578125" defaultRowHeight="12.75"/>
  <cols>
    <col min="1" max="1" width="3.42578125" style="61" customWidth="1"/>
    <col min="2" max="2" width="16.28515625" style="61" customWidth="1"/>
    <col min="3" max="3" width="14.85546875" style="61" customWidth="1"/>
    <col min="4" max="4" width="11.7109375" style="61" customWidth="1"/>
    <col min="5" max="5" width="12.42578125" style="61" customWidth="1"/>
    <col min="6" max="6" width="11.5703125" style="61" customWidth="1"/>
    <col min="7" max="7" width="14.42578125" style="61" customWidth="1"/>
    <col min="8" max="8" width="11.85546875" style="61" customWidth="1"/>
    <col min="9" max="9" width="12.42578125" style="61" customWidth="1"/>
    <col min="10" max="10" width="11.140625" style="61" customWidth="1"/>
    <col min="11" max="11" width="14.5703125" style="61" customWidth="1"/>
    <col min="12" max="14" width="12.85546875" style="61" customWidth="1"/>
    <col min="15" max="16384" width="9.42578125" style="61"/>
  </cols>
  <sheetData>
    <row r="1" spans="1:14" ht="22.5" customHeight="1">
      <c r="A1" s="295" t="s">
        <v>155</v>
      </c>
      <c r="B1" s="296"/>
      <c r="C1" s="296"/>
      <c r="D1" s="296"/>
      <c r="E1" s="296"/>
      <c r="F1" s="296"/>
      <c r="G1" s="297"/>
      <c r="L1" s="62" t="s">
        <v>123</v>
      </c>
      <c r="M1" s="62"/>
    </row>
    <row r="2" spans="1:14" ht="15.75">
      <c r="A2" s="286" t="s">
        <v>122</v>
      </c>
      <c r="B2" s="286"/>
      <c r="C2" s="286"/>
      <c r="D2" s="286"/>
      <c r="L2" s="62" t="s">
        <v>53</v>
      </c>
      <c r="M2" s="62"/>
    </row>
    <row r="3" spans="1:14" ht="15.75">
      <c r="A3" s="287" t="s">
        <v>124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>
      <c r="L4" s="63"/>
    </row>
    <row r="5" spans="1:14" ht="13.5" thickBot="1">
      <c r="A5" s="288" t="s">
        <v>125</v>
      </c>
      <c r="B5" s="288"/>
      <c r="C5" s="288"/>
      <c r="D5" s="288"/>
      <c r="E5" s="288"/>
      <c r="F5" s="288"/>
      <c r="G5" s="288"/>
      <c r="H5" s="288"/>
      <c r="I5" s="288"/>
    </row>
    <row r="6" spans="1:14" ht="20.25" customHeight="1">
      <c r="A6" s="64"/>
      <c r="B6" s="289" t="s">
        <v>126</v>
      </c>
      <c r="C6" s="65" t="s">
        <v>127</v>
      </c>
      <c r="D6" s="66"/>
      <c r="E6" s="66"/>
      <c r="F6" s="67"/>
      <c r="G6" s="68" t="s">
        <v>128</v>
      </c>
      <c r="H6" s="69"/>
      <c r="I6" s="69"/>
      <c r="J6" s="70"/>
      <c r="K6" s="291" t="s">
        <v>129</v>
      </c>
      <c r="L6" s="291" t="s">
        <v>130</v>
      </c>
      <c r="M6" s="291" t="s">
        <v>131</v>
      </c>
      <c r="N6" s="293" t="s">
        <v>132</v>
      </c>
    </row>
    <row r="7" spans="1:14" ht="89.25" customHeight="1" thickBot="1">
      <c r="A7" s="71" t="s">
        <v>1</v>
      </c>
      <c r="B7" s="290"/>
      <c r="C7" s="72" t="s">
        <v>133</v>
      </c>
      <c r="D7" s="73" t="s">
        <v>134</v>
      </c>
      <c r="E7" s="73" t="s">
        <v>135</v>
      </c>
      <c r="F7" s="74" t="s">
        <v>136</v>
      </c>
      <c r="G7" s="72" t="s">
        <v>133</v>
      </c>
      <c r="H7" s="74" t="s">
        <v>137</v>
      </c>
      <c r="I7" s="73" t="s">
        <v>135</v>
      </c>
      <c r="J7" s="74" t="s">
        <v>137</v>
      </c>
      <c r="K7" s="292"/>
      <c r="L7" s="292"/>
      <c r="M7" s="292"/>
      <c r="N7" s="294"/>
    </row>
    <row r="8" spans="1:14" s="75" customFormat="1" ht="10.5">
      <c r="A8" s="174">
        <v>1</v>
      </c>
      <c r="B8" s="175">
        <v>2</v>
      </c>
      <c r="C8" s="176">
        <v>3</v>
      </c>
      <c r="D8" s="177">
        <v>4</v>
      </c>
      <c r="E8" s="178">
        <v>5</v>
      </c>
      <c r="F8" s="178">
        <v>6</v>
      </c>
      <c r="G8" s="178">
        <v>7</v>
      </c>
      <c r="H8" s="178">
        <v>8</v>
      </c>
      <c r="I8" s="178">
        <v>9</v>
      </c>
      <c r="J8" s="179">
        <v>10</v>
      </c>
      <c r="K8" s="179">
        <v>11</v>
      </c>
      <c r="L8" s="179">
        <v>12</v>
      </c>
      <c r="M8" s="179">
        <v>13</v>
      </c>
      <c r="N8" s="180">
        <v>14</v>
      </c>
    </row>
    <row r="9" spans="1:14" ht="24.75" customHeight="1">
      <c r="A9" s="181"/>
      <c r="B9" s="182" t="s">
        <v>138</v>
      </c>
      <c r="C9" s="183">
        <f>C10+C11+C12+C13+C14+C15</f>
        <v>0</v>
      </c>
      <c r="D9" s="183">
        <f>D10+D11+D12+D13+D14+D15</f>
        <v>0</v>
      </c>
      <c r="E9" s="183">
        <f t="shared" ref="E9:J9" si="0">E10+E11+E12+E13+E14+E15</f>
        <v>6812</v>
      </c>
      <c r="F9" s="183">
        <f t="shared" si="0"/>
        <v>0</v>
      </c>
      <c r="G9" s="183">
        <f t="shared" si="0"/>
        <v>0</v>
      </c>
      <c r="H9" s="183">
        <f t="shared" si="0"/>
        <v>0</v>
      </c>
      <c r="I9" s="183">
        <f t="shared" si="0"/>
        <v>6812</v>
      </c>
      <c r="J9" s="183">
        <f t="shared" si="0"/>
        <v>0</v>
      </c>
      <c r="K9" s="183">
        <f>G9-C9</f>
        <v>0</v>
      </c>
      <c r="L9" s="183">
        <f>H9-D9</f>
        <v>0</v>
      </c>
      <c r="M9" s="183">
        <f>I9-E9</f>
        <v>0</v>
      </c>
      <c r="N9" s="184">
        <f>J9-F9</f>
        <v>0</v>
      </c>
    </row>
    <row r="10" spans="1:14" ht="28.5" customHeight="1">
      <c r="A10" s="185" t="s">
        <v>12</v>
      </c>
      <c r="B10" s="186" t="s">
        <v>139</v>
      </c>
      <c r="C10" s="215"/>
      <c r="D10" s="78"/>
      <c r="E10" s="217"/>
      <c r="F10" s="79"/>
      <c r="G10" s="217"/>
      <c r="H10" s="79"/>
      <c r="I10" s="217"/>
      <c r="J10" s="80"/>
      <c r="K10" s="183">
        <f t="shared" ref="K10:N15" si="1">G10-C10</f>
        <v>0</v>
      </c>
      <c r="L10" s="76">
        <f t="shared" si="1"/>
        <v>0</v>
      </c>
      <c r="M10" s="183">
        <f t="shared" si="1"/>
        <v>0</v>
      </c>
      <c r="N10" s="77">
        <f t="shared" si="1"/>
        <v>0</v>
      </c>
    </row>
    <row r="11" spans="1:14" ht="28.5" customHeight="1">
      <c r="A11" s="185" t="s">
        <v>26</v>
      </c>
      <c r="B11" s="186" t="s">
        <v>140</v>
      </c>
      <c r="C11" s="215"/>
      <c r="D11" s="78"/>
      <c r="E11" s="217"/>
      <c r="F11" s="79"/>
      <c r="G11" s="217"/>
      <c r="H11" s="79"/>
      <c r="I11" s="217"/>
      <c r="J11" s="80"/>
      <c r="K11" s="183">
        <f t="shared" si="1"/>
        <v>0</v>
      </c>
      <c r="L11" s="76">
        <f t="shared" si="1"/>
        <v>0</v>
      </c>
      <c r="M11" s="183">
        <f t="shared" si="1"/>
        <v>0</v>
      </c>
      <c r="N11" s="77">
        <f t="shared" si="1"/>
        <v>0</v>
      </c>
    </row>
    <row r="12" spans="1:14" ht="29.25" customHeight="1">
      <c r="A12" s="185" t="s">
        <v>28</v>
      </c>
      <c r="B12" s="186" t="s">
        <v>141</v>
      </c>
      <c r="C12" s="215"/>
      <c r="D12" s="78"/>
      <c r="E12" s="217"/>
      <c r="F12" s="79"/>
      <c r="G12" s="217"/>
      <c r="H12" s="79"/>
      <c r="I12" s="217"/>
      <c r="J12" s="80"/>
      <c r="K12" s="183">
        <f t="shared" si="1"/>
        <v>0</v>
      </c>
      <c r="L12" s="76">
        <f t="shared" si="1"/>
        <v>0</v>
      </c>
      <c r="M12" s="183">
        <f t="shared" si="1"/>
        <v>0</v>
      </c>
      <c r="N12" s="77">
        <f t="shared" si="1"/>
        <v>0</v>
      </c>
    </row>
    <row r="13" spans="1:14" ht="33.75" customHeight="1">
      <c r="A13" s="185" t="s">
        <v>30</v>
      </c>
      <c r="B13" s="186" t="s">
        <v>142</v>
      </c>
      <c r="C13" s="215"/>
      <c r="D13" s="78"/>
      <c r="E13" s="217"/>
      <c r="F13" s="79"/>
      <c r="G13" s="217"/>
      <c r="H13" s="79"/>
      <c r="I13" s="217"/>
      <c r="J13" s="80"/>
      <c r="K13" s="183">
        <f>G13-C13</f>
        <v>0</v>
      </c>
      <c r="L13" s="76">
        <f t="shared" si="1"/>
        <v>0</v>
      </c>
      <c r="M13" s="183">
        <f t="shared" si="1"/>
        <v>0</v>
      </c>
      <c r="N13" s="77">
        <f t="shared" si="1"/>
        <v>0</v>
      </c>
    </row>
    <row r="14" spans="1:14" ht="32.25" customHeight="1">
      <c r="A14" s="185" t="s">
        <v>143</v>
      </c>
      <c r="B14" s="186" t="s">
        <v>144</v>
      </c>
      <c r="C14" s="215"/>
      <c r="D14" s="78"/>
      <c r="E14" s="217">
        <v>6812</v>
      </c>
      <c r="F14" s="79"/>
      <c r="G14" s="217"/>
      <c r="H14" s="79"/>
      <c r="I14" s="217">
        <v>6812</v>
      </c>
      <c r="J14" s="80"/>
      <c r="K14" s="183">
        <f t="shared" si="1"/>
        <v>0</v>
      </c>
      <c r="L14" s="76">
        <f t="shared" si="1"/>
        <v>0</v>
      </c>
      <c r="M14" s="183">
        <f t="shared" si="1"/>
        <v>0</v>
      </c>
      <c r="N14" s="77">
        <f t="shared" si="1"/>
        <v>0</v>
      </c>
    </row>
    <row r="15" spans="1:14" ht="31.5" customHeight="1" thickBot="1">
      <c r="A15" s="187" t="s">
        <v>145</v>
      </c>
      <c r="B15" s="188" t="s">
        <v>146</v>
      </c>
      <c r="C15" s="216"/>
      <c r="D15" s="81"/>
      <c r="E15" s="218"/>
      <c r="F15" s="82"/>
      <c r="G15" s="218"/>
      <c r="H15" s="82"/>
      <c r="I15" s="218"/>
      <c r="J15" s="83"/>
      <c r="K15" s="189">
        <f t="shared" si="1"/>
        <v>0</v>
      </c>
      <c r="L15" s="84">
        <f t="shared" si="1"/>
        <v>0</v>
      </c>
      <c r="M15" s="189">
        <f>I15-E15</f>
        <v>0</v>
      </c>
      <c r="N15" s="85">
        <f t="shared" si="1"/>
        <v>0</v>
      </c>
    </row>
    <row r="16" spans="1:14" ht="13.5" customHeight="1">
      <c r="A16" s="86"/>
      <c r="B16" s="87"/>
      <c r="C16" s="88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21" customHeight="1">
      <c r="A17" s="90" t="s">
        <v>147</v>
      </c>
      <c r="B17" s="90"/>
      <c r="C17" s="90"/>
      <c r="D17" s="90"/>
      <c r="E17" s="90"/>
      <c r="F17" s="90"/>
      <c r="G17" s="90"/>
      <c r="H17" s="90"/>
      <c r="I17" s="91"/>
      <c r="J17" s="91"/>
      <c r="K17" s="91"/>
      <c r="L17" s="91"/>
      <c r="M17" s="91"/>
      <c r="N17" s="91"/>
    </row>
    <row r="18" spans="1:14" ht="1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24" customHeight="1">
      <c r="B19" s="92"/>
      <c r="C19" s="93"/>
      <c r="D19" s="93"/>
    </row>
    <row r="20" spans="1:14" ht="14.25" customHeight="1">
      <c r="B20" s="298" t="s">
        <v>64</v>
      </c>
      <c r="C20" s="298"/>
      <c r="D20" s="298"/>
      <c r="E20" s="298"/>
      <c r="F20" s="94"/>
      <c r="G20" s="214" t="s">
        <v>148</v>
      </c>
      <c r="H20" s="299" t="s">
        <v>149</v>
      </c>
      <c r="I20" s="299"/>
      <c r="J20" s="299"/>
      <c r="K20" s="299"/>
      <c r="L20" s="299"/>
      <c r="M20" s="299"/>
      <c r="N20" s="299"/>
    </row>
    <row r="21" spans="1:14" ht="12.75" customHeight="1">
      <c r="B21" s="285" t="s">
        <v>65</v>
      </c>
      <c r="C21" s="285"/>
      <c r="D21" s="285"/>
      <c r="E21" s="285"/>
      <c r="F21" s="95"/>
      <c r="G21" s="95" t="s">
        <v>66</v>
      </c>
      <c r="H21" s="285" t="s">
        <v>65</v>
      </c>
      <c r="I21" s="285"/>
      <c r="J21" s="285"/>
      <c r="K21" s="285"/>
      <c r="L21" s="285"/>
      <c r="M21" s="285"/>
      <c r="N21" s="285"/>
    </row>
    <row r="22" spans="1:14" ht="12.75" customHeight="1">
      <c r="B22" s="285" t="s">
        <v>150</v>
      </c>
      <c r="C22" s="285"/>
      <c r="D22" s="285"/>
      <c r="E22" s="285"/>
      <c r="H22" s="96" t="s">
        <v>151</v>
      </c>
      <c r="I22" s="96"/>
      <c r="J22" s="96"/>
      <c r="K22" s="96"/>
      <c r="L22" s="96"/>
      <c r="M22" s="96"/>
      <c r="N22" s="96"/>
    </row>
    <row r="23" spans="1:14">
      <c r="B23" s="92"/>
      <c r="C23" s="93"/>
      <c r="D23" s="93"/>
    </row>
    <row r="24" spans="1:14">
      <c r="B24" s="92"/>
      <c r="C24" s="93"/>
      <c r="D24" s="93"/>
    </row>
    <row r="25" spans="1:14">
      <c r="B25" s="92"/>
      <c r="C25" s="93"/>
      <c r="D25" s="93"/>
    </row>
    <row r="26" spans="1:14">
      <c r="B26" s="92"/>
      <c r="C26" s="93"/>
      <c r="D26" s="93"/>
    </row>
    <row r="27" spans="1:14">
      <c r="B27" s="92"/>
      <c r="C27" s="93"/>
      <c r="D27" s="93"/>
    </row>
    <row r="28" spans="1:14">
      <c r="B28" s="92"/>
      <c r="C28" s="93"/>
      <c r="D28" s="93"/>
    </row>
    <row r="29" spans="1:14">
      <c r="B29" s="93"/>
      <c r="C29" s="93"/>
      <c r="D29" s="93"/>
    </row>
    <row r="30" spans="1:14">
      <c r="B30" s="93"/>
      <c r="C30" s="93"/>
      <c r="D30" s="93"/>
    </row>
    <row r="31" spans="1:14">
      <c r="B31" s="93"/>
      <c r="C31" s="93"/>
      <c r="D31" s="93"/>
    </row>
    <row r="32" spans="1:14">
      <c r="B32" s="93"/>
      <c r="C32" s="93"/>
      <c r="D32" s="93"/>
    </row>
  </sheetData>
  <sheetProtection password="CADF" sheet="1" objects="1" scenarios="1"/>
  <mergeCells count="14">
    <mergeCell ref="A1:G1"/>
    <mergeCell ref="B20:E20"/>
    <mergeCell ref="H20:N20"/>
    <mergeCell ref="B21:E21"/>
    <mergeCell ref="H21:N21"/>
    <mergeCell ref="B22:E22"/>
    <mergeCell ref="A2:D2"/>
    <mergeCell ref="A3:N3"/>
    <mergeCell ref="A5:I5"/>
    <mergeCell ref="B6:B7"/>
    <mergeCell ref="K6:K7"/>
    <mergeCell ref="L6:L7"/>
    <mergeCell ref="M6:M7"/>
    <mergeCell ref="N6:N7"/>
  </mergeCells>
  <pageMargins left="0.78740157480314965" right="0.78740157480314965" top="0.98425196850393704" bottom="0" header="0" footer="0"/>
  <pageSetup paperSize="9" scale="74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tabela 1.1.1 i 1.1.2</vt:lpstr>
      <vt:lpstr>zał.13</vt:lpstr>
      <vt:lpstr>zał.14</vt:lpstr>
      <vt:lpstr>zał.15</vt:lpstr>
      <vt:lpstr>zał.16</vt:lpstr>
      <vt:lpstr>zał.14!Obszar_wydruku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Nowakowska</dc:creator>
  <cp:lastModifiedBy>dell</cp:lastModifiedBy>
  <cp:lastPrinted>2020-02-12T09:51:28Z</cp:lastPrinted>
  <dcterms:created xsi:type="dcterms:W3CDTF">2020-01-30T11:24:32Z</dcterms:created>
  <dcterms:modified xsi:type="dcterms:W3CDTF">2020-02-12T09:52:12Z</dcterms:modified>
</cp:coreProperties>
</file>